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360" yWindow="120" windowWidth="18915" windowHeight="9525" activeTab="2"/>
  </bookViews>
  <sheets>
    <sheet name="Recibo Oficial  (7)" sheetId="21" r:id="rId1"/>
    <sheet name="FOLIO" sheetId="3" r:id="rId2"/>
    <sheet name="PRECIOS" sheetId="22" r:id="rId3"/>
    <sheet name="Hoja1" sheetId="23" r:id="rId4"/>
    <sheet name="Hoja2" sheetId="24" r:id="rId5"/>
  </sheets>
  <definedNames>
    <definedName name="_xlnm.Print_Area" localSheetId="0">'Recibo Oficial  (7)'!$B$1:$AR$59</definedName>
  </definedNames>
  <calcPr calcId="152511"/>
</workbook>
</file>

<file path=xl/calcChain.xml><?xml version="1.0" encoding="utf-8"?>
<calcChain xmlns="http://schemas.openxmlformats.org/spreadsheetml/2006/main">
  <c r="B29" i="22" l="1"/>
  <c r="C29" i="22" s="1"/>
  <c r="N40" i="21" l="1"/>
  <c r="J38" i="21"/>
  <c r="E20" i="24" l="1"/>
  <c r="E19" i="24"/>
  <c r="E18" i="24"/>
  <c r="E17" i="24"/>
  <c r="E16" i="24"/>
  <c r="E15" i="24"/>
  <c r="E14" i="24"/>
  <c r="E13" i="24"/>
  <c r="E12" i="24"/>
  <c r="E11" i="24"/>
  <c r="E21" i="24" l="1"/>
  <c r="E11" i="23"/>
  <c r="E12" i="23"/>
  <c r="E13" i="23"/>
  <c r="E14" i="23"/>
  <c r="E15" i="23"/>
  <c r="E16" i="23"/>
  <c r="E17" i="23"/>
  <c r="E18" i="23"/>
  <c r="E19" i="23"/>
  <c r="E20" i="23"/>
  <c r="E21" i="23" l="1"/>
  <c r="E23" i="23" s="1"/>
  <c r="B49" i="21"/>
  <c r="B48" i="21"/>
  <c r="B47" i="21" l="1"/>
  <c r="B46" i="21" l="1"/>
  <c r="AJ10" i="21"/>
  <c r="AJ12" i="21" s="1"/>
  <c r="B65" i="22"/>
  <c r="C65" i="22" s="1"/>
  <c r="B64" i="22"/>
  <c r="C64" i="22" s="1"/>
  <c r="B63" i="22"/>
  <c r="C63" i="22" s="1"/>
  <c r="B62" i="22"/>
  <c r="C62" i="22" s="1"/>
  <c r="B61" i="22"/>
  <c r="C61" i="22" s="1"/>
  <c r="B60" i="22"/>
  <c r="C60" i="22" s="1"/>
  <c r="B59" i="22"/>
  <c r="C59" i="22" s="1"/>
  <c r="B58" i="22"/>
  <c r="C58" i="22" s="1"/>
  <c r="B52" i="22"/>
  <c r="C52" i="22" s="1"/>
  <c r="B51" i="22"/>
  <c r="C51" i="22" s="1"/>
  <c r="B50" i="22"/>
  <c r="C50" i="22" s="1"/>
  <c r="B49" i="22"/>
  <c r="C49" i="22" s="1"/>
  <c r="B48" i="22"/>
  <c r="C48" i="22" s="1"/>
  <c r="B47" i="22"/>
  <c r="C47" i="22" s="1"/>
  <c r="B46" i="22"/>
  <c r="C46" i="22" s="1"/>
  <c r="B45" i="22"/>
  <c r="C45" i="22" s="1"/>
  <c r="B41" i="22"/>
  <c r="C41" i="22" s="1"/>
  <c r="B40" i="22"/>
  <c r="C40" i="22" s="1"/>
  <c r="B39" i="22"/>
  <c r="C39" i="22" s="1"/>
  <c r="B38" i="22"/>
  <c r="C38" i="22" s="1"/>
  <c r="B37" i="22"/>
  <c r="C37" i="22" s="1"/>
  <c r="B36" i="22"/>
  <c r="C36" i="22" s="1"/>
  <c r="B35" i="22"/>
  <c r="C35" i="22" s="1"/>
  <c r="B34" i="22"/>
  <c r="C34" i="22" s="1"/>
  <c r="B28" i="22"/>
  <c r="C28" i="22" s="1"/>
  <c r="B27" i="22"/>
  <c r="C27" i="22" s="1"/>
  <c r="B26" i="22"/>
  <c r="C26" i="22" s="1"/>
  <c r="B25" i="22"/>
  <c r="C25" i="22" s="1"/>
  <c r="B24" i="22"/>
  <c r="C24" i="22" s="1"/>
  <c r="B23" i="22"/>
  <c r="C23" i="22" s="1"/>
  <c r="B22" i="22"/>
  <c r="C22" i="22" s="1"/>
  <c r="B21" i="22"/>
  <c r="C21" i="22" s="1"/>
  <c r="AH21" i="21"/>
  <c r="B10" i="22" l="1"/>
  <c r="C10" i="22" s="1"/>
  <c r="B11" i="22"/>
  <c r="C11" i="22" s="1"/>
  <c r="B12" i="22"/>
  <c r="C12" i="22" s="1"/>
  <c r="B13" i="22"/>
  <c r="C13" i="22" s="1"/>
  <c r="B14" i="22"/>
  <c r="C14" i="22" s="1"/>
  <c r="B15" i="22"/>
  <c r="C15" i="22" s="1"/>
  <c r="B16" i="22"/>
  <c r="C16" i="22" s="1"/>
  <c r="B9" i="22"/>
  <c r="C9" i="22" s="1"/>
  <c r="AL36" i="21" l="1"/>
  <c r="AJ50" i="21" l="1"/>
  <c r="AH54" i="21" l="1"/>
  <c r="B45" i="21" l="1"/>
  <c r="AJ45" i="21"/>
  <c r="AJ43" i="21" l="1"/>
</calcChain>
</file>

<file path=xl/sharedStrings.xml><?xml version="1.0" encoding="utf-8"?>
<sst xmlns="http://schemas.openxmlformats.org/spreadsheetml/2006/main" count="175" uniqueCount="90">
  <si>
    <t>RECIBO OFICIAL</t>
  </si>
  <si>
    <t>TESORERIA MUNICIPAL</t>
  </si>
  <si>
    <t>TEPETLAN, VER.</t>
  </si>
  <si>
    <t>FOLIO</t>
  </si>
  <si>
    <t>C.</t>
  </si>
  <si>
    <t>DOMICILIO</t>
  </si>
  <si>
    <t>No.</t>
  </si>
  <si>
    <t>REGISTRO</t>
  </si>
  <si>
    <t>CUENTA</t>
  </si>
  <si>
    <t>SUB-CUENTA</t>
  </si>
  <si>
    <t>PARTIDA</t>
  </si>
  <si>
    <t>PADRON</t>
  </si>
  <si>
    <t>CONCEPTO</t>
  </si>
  <si>
    <t>LIQUIDACION</t>
  </si>
  <si>
    <t>CORRIENTE</t>
  </si>
  <si>
    <t>REZAGOS</t>
  </si>
  <si>
    <t>ADICIONAL</t>
  </si>
  <si>
    <t>SUMA</t>
  </si>
  <si>
    <t>RECARGOS</t>
  </si>
  <si>
    <t>HONORARIOS JEC.</t>
  </si>
  <si>
    <t>TOTAL</t>
  </si>
  <si>
    <t>FECHA:</t>
  </si>
  <si>
    <t>DENOMINACION</t>
  </si>
  <si>
    <t>APLICACIÓN</t>
  </si>
  <si>
    <t>IMPUESTOS</t>
  </si>
  <si>
    <t>DERECHOS</t>
  </si>
  <si>
    <t>PRODUCTOS</t>
  </si>
  <si>
    <t>APROVECHAMIENTOS</t>
  </si>
  <si>
    <t>OTROS</t>
  </si>
  <si>
    <t>X</t>
  </si>
  <si>
    <t xml:space="preserve"> </t>
  </si>
  <si>
    <t xml:space="preserve">    </t>
  </si>
  <si>
    <t>G</t>
  </si>
  <si>
    <t>.</t>
  </si>
  <si>
    <t xml:space="preserve">CONCEPTO </t>
  </si>
  <si>
    <t xml:space="preserve">ADICIONAL </t>
  </si>
  <si>
    <t>EXP. DE COPIAS DE ACTAS CERTIFICADAS</t>
  </si>
  <si>
    <t>REGISTRO DE DEFUNCIONES</t>
  </si>
  <si>
    <t>MATRIMONIOS EN OFICINA</t>
  </si>
  <si>
    <t>MATRIMONIOS A DOMICILIO</t>
  </si>
  <si>
    <t>INSCRIPCIONES DE SENTENCIAS</t>
  </si>
  <si>
    <t>INSCRIPCIONES DE:</t>
  </si>
  <si>
    <t>DIVORCIOS</t>
  </si>
  <si>
    <t>REGISTRO DE RECONOCIMIENTO DE HIJO</t>
  </si>
  <si>
    <t xml:space="preserve">                                                                                                                   </t>
  </si>
  <si>
    <t>DEPARTAMENTO DE SECRETARÍA</t>
  </si>
  <si>
    <t>REVALIDACIÓN DE FIERRO QUEMADOR</t>
  </si>
  <si>
    <t>REGISTRO DE FIERRO QUEMADOR</t>
  </si>
  <si>
    <t>CONSTANCIAS VARIAS</t>
  </si>
  <si>
    <t>CONTRATO DE ARENDAMIENTO</t>
  </si>
  <si>
    <t>GUÍAS DE MADERA</t>
  </si>
  <si>
    <t>DERRIBE DE ARBOLES</t>
  </si>
  <si>
    <t>ALMACENES O DISTRIBUIDORES</t>
  </si>
  <si>
    <t>DEPARTAMENTO DE TESORERÍA</t>
  </si>
  <si>
    <t>CONSTACIA DE NO ADEUDO PREDIAL</t>
  </si>
  <si>
    <t>CEDULA CATASTRAL</t>
  </si>
  <si>
    <t>CERTIFICADO DE VALOR CATASTRAL</t>
  </si>
  <si>
    <t>EXP. DE COSNTACIA DE DATOS CATASTRALES</t>
  </si>
  <si>
    <t>OCUPACION DE ESPACIOS PUBLICOS, 10PESOS DIARIOS POR M2</t>
  </si>
  <si>
    <t>VIAJE DE ARENA O GRAVA</t>
  </si>
  <si>
    <t>REPOSICIÓN DE FORMATOS DE REGISTRO CIVIL</t>
  </si>
  <si>
    <t>DEPARTAMENTO DE REGISTRO CIVIL</t>
  </si>
  <si>
    <t>SERVICIOS DE PANTEONES</t>
  </si>
  <si>
    <t>INHUMACIONES Y REFRENDO DE FOSAS</t>
  </si>
  <si>
    <t>CONSTRUCCIÓN, RECONSTRUCCIÓN, AMPLIACIÓN O MODIFICACIÓN DE MONUMENTOS, CRIPTAS O FOSAS</t>
  </si>
  <si>
    <t>INHUMACION, APERTURA O CIERRE DE GAVETAS</t>
  </si>
  <si>
    <t>EXHUMACIONES</t>
  </si>
  <si>
    <t>REHUMACIONES</t>
  </si>
  <si>
    <t>SINDICATURA</t>
  </si>
  <si>
    <t>CARTA DE ANTECEDENTES PENALES</t>
  </si>
  <si>
    <t xml:space="preserve">      </t>
  </si>
  <si>
    <t xml:space="preserve">CANTIDAD </t>
  </si>
  <si>
    <t>RECAUDACIÓN DEL IMPUESTO PREDIAL</t>
  </si>
  <si>
    <t>FECHA: 17/02/2018</t>
  </si>
  <si>
    <t>REPORTE DESGLOSADO DE BILLETES</t>
  </si>
  <si>
    <t>LOCALIDAD 023</t>
  </si>
  <si>
    <t>VICENTE GUERRERO</t>
  </si>
  <si>
    <t>TOTAL PREDIAL</t>
  </si>
  <si>
    <t xml:space="preserve">TOTAL </t>
  </si>
  <si>
    <t>COMIDA PAGADA DE PREDIAL</t>
  </si>
  <si>
    <t xml:space="preserve">   </t>
  </si>
  <si>
    <t>FECHA: 24/02/2018</t>
  </si>
  <si>
    <t>LOCALIDAD 008</t>
  </si>
  <si>
    <t>COLONIA ENRIQUEZ</t>
  </si>
  <si>
    <t xml:space="preserve">  </t>
  </si>
  <si>
    <t>ONORIO MARTINEZ L.DE GUEVARA</t>
  </si>
  <si>
    <t>REVALIDACION DE FIERRO QUEMADOR</t>
  </si>
  <si>
    <t>FOLIO 0165</t>
  </si>
  <si>
    <t xml:space="preserve">CERTIFICACIÓN DE GUÍA DE GANADO </t>
  </si>
  <si>
    <t>CERTIFICACIÓN DE CROQUIS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</si>
</sst>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sz val="13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Berlin Sans FB"/>
      <family val="2"/>
    </font>
    <font>
      <sz val="15"/>
      <color rgb="FFFF0000"/>
      <name val="Arial"/>
      <family val="2"/>
    </font>
    <font>
      <sz val="11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haroni"/>
      <charset val="177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8">
    <border>
      <left/>
      <right/>
      <top/>
      <bottom/>
      <diagonal/>
    </border>
    <border>
      <left style="mediumDashDot">
        <color theme="6" tint="-0.499984740745262"/>
      </left>
      <right/>
      <top style="mediumDashDot">
        <color theme="6" tint="-0.499984740745262"/>
      </top>
      <bottom/>
      <diagonal/>
    </border>
    <border>
      <left/>
      <right style="mediumDashDot">
        <color theme="6" tint="-0.499984740745262"/>
      </right>
      <top style="mediumDashDot">
        <color theme="6" tint="-0.499984740745262"/>
      </top>
      <bottom/>
      <diagonal/>
    </border>
    <border>
      <left style="mediumDashDot">
        <color theme="6" tint="-0.499984740745262"/>
      </left>
      <right/>
      <top/>
      <bottom/>
      <diagonal/>
    </border>
    <border>
      <left style="mediumDashDot">
        <color theme="6" tint="-0.499984740745262"/>
      </left>
      <right/>
      <top/>
      <bottom style="mediumDashDot">
        <color theme="6" tint="-0.499984740745262"/>
      </bottom>
      <diagonal/>
    </border>
    <border>
      <left/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/>
      <right style="thin">
        <color theme="6" tint="-0.24994659260841701"/>
      </right>
      <top/>
      <bottom/>
      <diagonal/>
    </border>
    <border>
      <left/>
      <right/>
      <top/>
      <bottom style="mediumDashed">
        <color auto="1"/>
      </bottom>
      <diagonal/>
    </border>
    <border>
      <left style="mediumDashDotDot">
        <color theme="3" tint="0.39997558519241921"/>
      </left>
      <right/>
      <top style="mediumDashDotDot">
        <color theme="3" tint="0.39997558519241921"/>
      </top>
      <bottom/>
      <diagonal/>
    </border>
    <border>
      <left/>
      <right/>
      <top style="mediumDashDotDot">
        <color theme="3" tint="0.39997558519241921"/>
      </top>
      <bottom/>
      <diagonal/>
    </border>
    <border>
      <left/>
      <right style="mediumDashDotDot">
        <color theme="3" tint="0.39997558519241921"/>
      </right>
      <top style="mediumDashDotDot">
        <color theme="3" tint="0.39997558519241921"/>
      </top>
      <bottom/>
      <diagonal/>
    </border>
    <border>
      <left style="mediumDashDotDot">
        <color theme="3" tint="0.39997558519241921"/>
      </left>
      <right/>
      <top/>
      <bottom/>
      <diagonal/>
    </border>
    <border>
      <left/>
      <right style="mediumDashDotDot">
        <color theme="3" tint="0.39997558519241921"/>
      </right>
      <top/>
      <bottom/>
      <diagonal/>
    </border>
    <border>
      <left style="mediumDashDotDot">
        <color theme="3" tint="0.39997558519241921"/>
      </left>
      <right/>
      <top style="thin">
        <color theme="6" tint="-0.24994659260841701"/>
      </top>
      <bottom/>
      <diagonal/>
    </border>
    <border>
      <left style="mediumDashDotDot">
        <color theme="3" tint="0.39997558519241921"/>
      </left>
      <right/>
      <top/>
      <bottom style="mediumDashDotDot">
        <color theme="3" tint="0.39997558519241921"/>
      </bottom>
      <diagonal/>
    </border>
    <border>
      <left/>
      <right/>
      <top/>
      <bottom style="mediumDashDotDot">
        <color theme="3" tint="0.39997558519241921"/>
      </bottom>
      <diagonal/>
    </border>
    <border>
      <left/>
      <right style="thin">
        <color theme="6" tint="-0.24994659260841701"/>
      </right>
      <top/>
      <bottom style="mediumDashDotDot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/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6" tint="-0.2499465926084170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6" tint="-0.2499465926084170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6" tint="-0.2499465926084170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mediumDashDotDot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mediumDashDotDot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6" tint="-0.24994659260841701"/>
      </right>
      <top style="thin">
        <color theme="3" tint="0.3999755851924192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3" tint="0.39997558519241921"/>
      </top>
      <bottom/>
      <diagonal/>
    </border>
    <border>
      <left style="thin">
        <color theme="6" tint="-0.2499465926084170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6" tint="-0.24994659260841701"/>
      </right>
      <top/>
      <bottom style="thin">
        <color theme="3" tint="0.3999755851924192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3" tint="0.39997558519241921"/>
      </bottom>
      <diagonal/>
    </border>
    <border>
      <left style="thin">
        <color theme="6" tint="-0.2499465926084170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 style="mediumDashDotDot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mediumDashDotDot">
        <color theme="3" tint="0.39997558519241921"/>
      </bottom>
      <diagonal/>
    </border>
    <border>
      <left style="thin">
        <color theme="6" tint="-0.24994659260841701"/>
      </left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mediumDashDot">
        <color theme="3" tint="0.39997558519241921"/>
      </left>
      <right/>
      <top style="mediumDashDot">
        <color theme="3" tint="0.39997558519241921"/>
      </top>
      <bottom style="mediumDashDot">
        <color theme="3" tint="0.39997558519241921"/>
      </bottom>
      <diagonal/>
    </border>
    <border>
      <left/>
      <right/>
      <top style="mediumDashDot">
        <color theme="3" tint="0.39997558519241921"/>
      </top>
      <bottom style="mediumDashDot">
        <color theme="3" tint="0.39997558519241921"/>
      </bottom>
      <diagonal/>
    </border>
    <border>
      <left/>
      <right style="mediumDashDot">
        <color theme="3" tint="0.39997558519241921"/>
      </right>
      <top/>
      <bottom style="mediumDashDot">
        <color theme="3" tint="0.39997558519241921"/>
      </bottom>
      <diagonal/>
    </border>
    <border>
      <left/>
      <right/>
      <top/>
      <bottom style="mediumDashDot">
        <color theme="3" tint="0.39997558519241921"/>
      </bottom>
      <diagonal/>
    </border>
    <border>
      <left/>
      <right/>
      <top style="mediumDashDot">
        <color theme="6" tint="-0.499984740745262"/>
      </top>
      <bottom/>
      <diagonal/>
    </border>
    <border>
      <left/>
      <right/>
      <top style="mediumDashDot">
        <color theme="3" tint="0.39997558519241921"/>
      </top>
      <bottom/>
      <diagonal/>
    </border>
    <border>
      <left style="mediumDashDotDot">
        <color theme="3" tint="0.39997558519241921"/>
      </left>
      <right/>
      <top style="mediumDashDotDot">
        <color theme="3" tint="0.39997558519241921"/>
      </top>
      <bottom style="thin">
        <color theme="3" tint="0.39997558519241921"/>
      </bottom>
      <diagonal/>
    </border>
    <border>
      <left/>
      <right/>
      <top style="mediumDashDotDot">
        <color theme="3" tint="0.39997558519241921"/>
      </top>
      <bottom style="thin">
        <color theme="3" tint="0.39997558519241921"/>
      </bottom>
      <diagonal/>
    </border>
    <border>
      <left/>
      <right style="mediumDashDotDot">
        <color theme="3" tint="0.39997558519241921"/>
      </right>
      <top style="mediumDashDotDot">
        <color theme="3" tint="0.39997558519241921"/>
      </top>
      <bottom style="thin">
        <color theme="3" tint="0.39997558519241921"/>
      </bottom>
      <diagonal/>
    </border>
    <border>
      <left style="mediumDashDotDot">
        <color theme="3" tint="0.39997558519241921"/>
      </left>
      <right/>
      <top/>
      <bottom style="mediumDashDot">
        <color theme="3" tint="0.39997558519241921"/>
      </bottom>
      <diagonal/>
    </border>
    <border>
      <left/>
      <right style="mediumDashDotDot">
        <color theme="3" tint="0.39997558519241921"/>
      </right>
      <top style="mediumDashDot">
        <color theme="3" tint="0.39997558519241921"/>
      </top>
      <bottom style="mediumDashDot">
        <color theme="3" tint="0.39997558519241921"/>
      </bottom>
      <diagonal/>
    </border>
    <border>
      <left style="mediumDashDotDot">
        <color theme="3" tint="0.39997558519241921"/>
      </left>
      <right/>
      <top/>
      <bottom style="thin">
        <color indexed="64"/>
      </bottom>
      <diagonal/>
    </border>
    <border>
      <left/>
      <right style="mediumDashDotDot">
        <color theme="3" tint="0.39997558519241921"/>
      </right>
      <top/>
      <bottom style="thin">
        <color indexed="64"/>
      </bottom>
      <diagonal/>
    </border>
    <border>
      <left/>
      <right style="mediumDashDotDot">
        <color theme="3" tint="0.39997558519241921"/>
      </right>
      <top/>
      <bottom style="thin">
        <color theme="3" tint="0.39997558519241921"/>
      </bottom>
      <diagonal/>
    </border>
    <border>
      <left style="mediumDashDotDot">
        <color theme="3" tint="0.39997558519241921"/>
      </left>
      <right/>
      <top style="thin">
        <color theme="3" tint="0.39997558519241921"/>
      </top>
      <bottom/>
      <diagonal/>
    </border>
    <border>
      <left style="thin">
        <color theme="6" tint="-0.24994659260841701"/>
      </left>
      <right style="mediumDashDotDot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DashDotDot">
        <color theme="3" tint="0.39997558519241921"/>
      </left>
      <right/>
      <top/>
      <bottom style="thin">
        <color theme="3" tint="0.39997558519241921"/>
      </bottom>
      <diagonal/>
    </border>
    <border>
      <left style="mediumDashDotDot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mediumDashDotDot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mediumDashDotDot">
        <color theme="3" tint="0.39997558519241921"/>
      </bottom>
      <diagonal/>
    </border>
    <border>
      <left style="thin">
        <color theme="3" tint="0.39997558519241921"/>
      </left>
      <right/>
      <top/>
      <bottom style="mediumDashDotDot">
        <color theme="3" tint="0.39997558519241921"/>
      </bottom>
      <diagonal/>
    </border>
    <border>
      <left/>
      <right style="mediumDashDotDot">
        <color theme="3" tint="0.39997558519241921"/>
      </right>
      <top/>
      <bottom style="mediumDashDotDot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1" fillId="0" borderId="0" xfId="0" applyFont="1"/>
    <xf numFmtId="0" fontId="14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3" fillId="0" borderId="0" xfId="0" applyFont="1" applyBorder="1"/>
    <xf numFmtId="0" fontId="4" fillId="0" borderId="0" xfId="0" applyFont="1" applyBorder="1"/>
    <xf numFmtId="0" fontId="3" fillId="0" borderId="18" xfId="0" applyFont="1" applyBorder="1"/>
    <xf numFmtId="0" fontId="0" fillId="0" borderId="18" xfId="0" applyBorder="1"/>
    <xf numFmtId="0" fontId="4" fillId="0" borderId="16" xfId="0" applyFont="1" applyFill="1" applyBorder="1" applyAlignment="1">
      <alignment horizontal="center"/>
    </xf>
    <xf numFmtId="0" fontId="0" fillId="0" borderId="43" xfId="0" applyBorder="1"/>
    <xf numFmtId="0" fontId="4" fillId="0" borderId="44" xfId="0" applyFont="1" applyBorder="1"/>
    <xf numFmtId="0" fontId="4" fillId="0" borderId="0" xfId="0" applyFont="1" applyFill="1" applyBorder="1"/>
    <xf numFmtId="0" fontId="0" fillId="0" borderId="32" xfId="0" applyBorder="1"/>
    <xf numFmtId="0" fontId="3" fillId="0" borderId="45" xfId="0" applyFont="1" applyBorder="1"/>
    <xf numFmtId="0" fontId="0" fillId="0" borderId="41" xfId="0" applyBorder="1"/>
    <xf numFmtId="0" fontId="0" fillId="0" borderId="45" xfId="0" applyBorder="1"/>
    <xf numFmtId="0" fontId="4" fillId="0" borderId="46" xfId="0" applyFont="1" applyBorder="1"/>
    <xf numFmtId="0" fontId="4" fillId="0" borderId="46" xfId="0" applyFont="1" applyFill="1" applyBorder="1"/>
    <xf numFmtId="0" fontId="0" fillId="0" borderId="47" xfId="0" applyBorder="1"/>
    <xf numFmtId="0" fontId="0" fillId="0" borderId="48" xfId="0" applyBorder="1"/>
    <xf numFmtId="0" fontId="0" fillId="0" borderId="50" xfId="0" applyBorder="1"/>
    <xf numFmtId="0" fontId="0" fillId="0" borderId="49" xfId="0" applyBorder="1"/>
    <xf numFmtId="0" fontId="0" fillId="0" borderId="51" xfId="0" applyBorder="1"/>
    <xf numFmtId="0" fontId="0" fillId="0" borderId="56" xfId="0" applyBorder="1"/>
    <xf numFmtId="0" fontId="0" fillId="0" borderId="57" xfId="0" applyBorder="1"/>
    <xf numFmtId="0" fontId="13" fillId="0" borderId="0" xfId="0" applyFont="1" applyBorder="1"/>
    <xf numFmtId="0" fontId="0" fillId="0" borderId="58" xfId="0" applyBorder="1"/>
    <xf numFmtId="0" fontId="0" fillId="0" borderId="0" xfId="0" applyFill="1" applyBorder="1"/>
    <xf numFmtId="0" fontId="14" fillId="0" borderId="59" xfId="0" applyFont="1" applyBorder="1"/>
    <xf numFmtId="0" fontId="0" fillId="0" borderId="61" xfId="0" applyBorder="1"/>
    <xf numFmtId="0" fontId="4" fillId="0" borderId="65" xfId="0" applyFont="1" applyFill="1" applyBorder="1"/>
    <xf numFmtId="0" fontId="0" fillId="0" borderId="52" xfId="0" applyBorder="1"/>
    <xf numFmtId="0" fontId="0" fillId="0" borderId="69" xfId="0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12" fillId="0" borderId="69" xfId="0" applyFont="1" applyBorder="1"/>
    <xf numFmtId="0" fontId="12" fillId="0" borderId="69" xfId="0" applyFont="1" applyBorder="1" applyAlignment="1">
      <alignment wrapText="1"/>
    </xf>
    <xf numFmtId="0" fontId="12" fillId="0" borderId="0" xfId="0" applyFont="1"/>
    <xf numFmtId="0" fontId="16" fillId="2" borderId="71" xfId="0" applyFont="1" applyFill="1" applyBorder="1" applyAlignment="1">
      <alignment horizontal="center"/>
    </xf>
    <xf numFmtId="0" fontId="16" fillId="2" borderId="72" xfId="0" applyFont="1" applyFill="1" applyBorder="1" applyAlignment="1">
      <alignment horizontal="center"/>
    </xf>
    <xf numFmtId="0" fontId="16" fillId="2" borderId="73" xfId="0" applyFont="1" applyFill="1" applyBorder="1" applyAlignment="1">
      <alignment horizontal="center"/>
    </xf>
    <xf numFmtId="2" fontId="12" fillId="0" borderId="69" xfId="0" applyNumberFormat="1" applyFont="1" applyBorder="1"/>
    <xf numFmtId="164" fontId="0" fillId="3" borderId="69" xfId="0" applyNumberFormat="1" applyFill="1" applyBorder="1" applyAlignment="1">
      <alignment horizontal="center"/>
    </xf>
    <xf numFmtId="0" fontId="14" fillId="4" borderId="69" xfId="0" applyFont="1" applyFill="1" applyBorder="1" applyAlignment="1">
      <alignment horizontal="center"/>
    </xf>
    <xf numFmtId="4" fontId="0" fillId="0" borderId="69" xfId="0" applyNumberFormat="1" applyBorder="1" applyAlignment="1">
      <alignment horizontal="left"/>
    </xf>
    <xf numFmtId="4" fontId="0" fillId="0" borderId="6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/>
    <xf numFmtId="0" fontId="0" fillId="0" borderId="0" xfId="0" applyBorder="1" applyAlignment="1">
      <alignment horizontal="center"/>
    </xf>
    <xf numFmtId="0" fontId="14" fillId="4" borderId="69" xfId="0" applyFont="1" applyFill="1" applyBorder="1" applyAlignment="1">
      <alignment horizontal="center"/>
    </xf>
    <xf numFmtId="0" fontId="7" fillId="0" borderId="19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0" fontId="8" fillId="0" borderId="4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25" xfId="0" applyFont="1" applyBorder="1" applyAlignment="1">
      <alignment horizontal="left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62" xfId="0" applyFont="1" applyBorder="1" applyAlignment="1">
      <alignment horizontal="center" vertical="top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4" fontId="0" fillId="0" borderId="25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7" fillId="0" borderId="24" xfId="0" applyNumberFormat="1" applyFont="1" applyBorder="1" applyAlignment="1">
      <alignment horizontal="left"/>
    </xf>
    <xf numFmtId="0" fontId="7" fillId="0" borderId="25" xfId="0" applyNumberFormat="1" applyFont="1" applyBorder="1" applyAlignment="1">
      <alignment horizontal="left"/>
    </xf>
    <xf numFmtId="0" fontId="7" fillId="0" borderId="26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" fontId="0" fillId="0" borderId="24" xfId="0" applyNumberFormat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4" fontId="0" fillId="0" borderId="32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7" fillId="0" borderId="24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4" fontId="0" fillId="2" borderId="24" xfId="0" applyNumberFormat="1" applyFill="1" applyBorder="1" applyAlignment="1">
      <alignment horizontal="right"/>
    </xf>
    <xf numFmtId="4" fontId="0" fillId="2" borderId="25" xfId="0" applyNumberFormat="1" applyFill="1" applyBorder="1" applyAlignment="1">
      <alignment horizontal="right"/>
    </xf>
    <xf numFmtId="4" fontId="0" fillId="2" borderId="31" xfId="0" applyNumberFormat="1" applyFill="1" applyBorder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4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9" fontId="12" fillId="0" borderId="24" xfId="0" applyNumberFormat="1" applyFont="1" applyBorder="1" applyAlignment="1">
      <alignment horizontal="left"/>
    </xf>
    <xf numFmtId="49" fontId="12" fillId="0" borderId="25" xfId="0" applyNumberFormat="1" applyFont="1" applyBorder="1" applyAlignment="1">
      <alignment horizontal="left"/>
    </xf>
    <xf numFmtId="49" fontId="12" fillId="0" borderId="26" xfId="0" applyNumberFormat="1" applyFont="1" applyBorder="1" applyAlignment="1">
      <alignment horizontal="lef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4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29" xfId="0" applyFont="1" applyBorder="1" applyAlignment="1">
      <alignment horizontal="center" vertical="top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61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 horizontal="left"/>
    </xf>
    <xf numFmtId="0" fontId="7" fillId="0" borderId="41" xfId="0" applyNumberFormat="1" applyFont="1" applyBorder="1" applyAlignment="1">
      <alignment horizontal="left"/>
    </xf>
    <xf numFmtId="4" fontId="0" fillId="0" borderId="22" xfId="0" applyNumberFormat="1" applyBorder="1" applyAlignment="1">
      <alignment horizontal="right"/>
    </xf>
    <xf numFmtId="0" fontId="7" fillId="0" borderId="75" xfId="0" applyNumberFormat="1" applyFont="1" applyBorder="1" applyAlignment="1">
      <alignment horizontal="left"/>
    </xf>
    <xf numFmtId="0" fontId="7" fillId="0" borderId="76" xfId="0" applyNumberFormat="1" applyFont="1" applyBorder="1" applyAlignment="1">
      <alignment horizontal="left"/>
    </xf>
    <xf numFmtId="0" fontId="7" fillId="0" borderId="77" xfId="0" applyNumberFormat="1" applyFont="1" applyBorder="1" applyAlignment="1">
      <alignment horizontal="left"/>
    </xf>
    <xf numFmtId="4" fontId="0" fillId="0" borderId="40" xfId="0" applyNumberFormat="1" applyBorder="1" applyAlignment="1">
      <alignment horizontal="right"/>
    </xf>
    <xf numFmtId="0" fontId="0" fillId="0" borderId="6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6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7" fillId="0" borderId="6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5" fontId="5" fillId="0" borderId="25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2" fillId="0" borderId="4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6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5" fillId="0" borderId="7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4" xfId="0" applyBorder="1" applyAlignment="1">
      <alignment horizontal="center"/>
    </xf>
    <xf numFmtId="0" fontId="0" fillId="0" borderId="0" xfId="0" applyBorder="1" applyAlignment="1">
      <alignment horizontal="center"/>
    </xf>
    <xf numFmtId="0" fontId="14" fillId="4" borderId="69" xfId="0" applyFont="1" applyFill="1" applyBorder="1" applyAlignment="1">
      <alignment horizontal="center"/>
    </xf>
    <xf numFmtId="1" fontId="12" fillId="0" borderId="6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7</xdr:col>
      <xdr:colOff>47625</xdr:colOff>
      <xdr:row>6</xdr:row>
      <xdr:rowOff>228600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83" y="38100"/>
          <a:ext cx="826168" cy="9424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19049</xdr:colOff>
      <xdr:row>19</xdr:row>
      <xdr:rowOff>28573</xdr:rowOff>
    </xdr:from>
    <xdr:to>
      <xdr:col>14</xdr:col>
      <xdr:colOff>14288</xdr:colOff>
      <xdr:row>26</xdr:row>
      <xdr:rowOff>4762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5" t="19335" r="51742" b="32931"/>
        <a:stretch/>
      </xdr:blipFill>
      <xdr:spPr bwMode="auto">
        <a:xfrm>
          <a:off x="79207" y="3006389"/>
          <a:ext cx="1950370" cy="12695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</xdr:col>
      <xdr:colOff>123825</xdr:colOff>
      <xdr:row>33</xdr:row>
      <xdr:rowOff>38100</xdr:rowOff>
    </xdr:from>
    <xdr:ext cx="838200" cy="942975"/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67350"/>
          <a:ext cx="838200" cy="94297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9526</xdr:colOff>
      <xdr:row>52</xdr:row>
      <xdr:rowOff>14289</xdr:rowOff>
    </xdr:from>
    <xdr:to>
      <xdr:col>14</xdr:col>
      <xdr:colOff>4765</xdr:colOff>
      <xdr:row>59</xdr:row>
      <xdr:rowOff>2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5" t="19335" r="51742" b="32931"/>
        <a:stretch/>
      </xdr:blipFill>
      <xdr:spPr bwMode="auto">
        <a:xfrm>
          <a:off x="66676" y="8415339"/>
          <a:ext cx="1976439" cy="12620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883318</xdr:colOff>
      <xdr:row>4</xdr:row>
      <xdr:rowOff>189999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826168" cy="94247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657225</xdr:colOff>
      <xdr:row>0</xdr:row>
      <xdr:rowOff>38100</xdr:rowOff>
    </xdr:from>
    <xdr:to>
      <xdr:col>3</xdr:col>
      <xdr:colOff>502318</xdr:colOff>
      <xdr:row>4</xdr:row>
      <xdr:rowOff>180474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38100"/>
          <a:ext cx="826168" cy="942474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1057275</xdr:colOff>
      <xdr:row>0</xdr:row>
      <xdr:rowOff>104775</xdr:rowOff>
    </xdr:from>
    <xdr:to>
      <xdr:col>2</xdr:col>
      <xdr:colOff>447675</xdr:colOff>
      <xdr:row>5</xdr:row>
      <xdr:rowOff>95250</xdr:rowOff>
    </xdr:to>
    <xdr:sp macro="" textlink="">
      <xdr:nvSpPr>
        <xdr:cNvPr id="4" name="3 CuadroTexto"/>
        <xdr:cNvSpPr txBox="1"/>
      </xdr:nvSpPr>
      <xdr:spPr>
        <a:xfrm>
          <a:off x="1057275" y="104775"/>
          <a:ext cx="3457575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Aharoni" panose="02010803020104030203" pitchFamily="2" charset="-79"/>
              <a:cs typeface="Aharoni" panose="02010803020104030203" pitchFamily="2" charset="-79"/>
            </a:rPr>
            <a:t>HONORABLE AYUNTAMIENTO CONSTITUCIONAL</a:t>
          </a:r>
        </a:p>
        <a:p>
          <a:pPr algn="ctr"/>
          <a:r>
            <a:rPr lang="es-MX" sz="1200" b="1">
              <a:latin typeface="Aharoni" panose="02010803020104030203" pitchFamily="2" charset="-79"/>
              <a:cs typeface="Aharoni" panose="02010803020104030203" pitchFamily="2" charset="-79"/>
            </a:rPr>
            <a:t>DE</a:t>
          </a:r>
          <a:r>
            <a:rPr lang="es-MX" sz="1200" b="1" baseline="0">
              <a:latin typeface="Aharoni" panose="02010803020104030203" pitchFamily="2" charset="-79"/>
              <a:cs typeface="Aharoni" panose="02010803020104030203" pitchFamily="2" charset="-79"/>
            </a:rPr>
            <a:t> TEPETLÁN, VER.</a:t>
          </a:r>
        </a:p>
        <a:p>
          <a:pPr algn="ctr"/>
          <a:r>
            <a:rPr lang="es-MX" sz="1200" b="1" baseline="0">
              <a:latin typeface="Aharoni" panose="02010803020104030203" pitchFamily="2" charset="-79"/>
              <a:cs typeface="Aharoni" panose="02010803020104030203" pitchFamily="2" charset="-79"/>
            </a:rPr>
            <a:t>2018-2021</a:t>
          </a:r>
          <a:endParaRPr lang="es-MX" sz="12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2"/>
  <sheetViews>
    <sheetView zoomScale="95" zoomScaleNormal="95" workbookViewId="0">
      <selection activeCell="AT18" sqref="AT18"/>
    </sheetView>
  </sheetViews>
  <sheetFormatPr baseColWidth="10" defaultRowHeight="15"/>
  <cols>
    <col min="1" max="1" width="0.85546875" customWidth="1"/>
    <col min="2" max="29" width="2.28515625" customWidth="1"/>
    <col min="30" max="30" width="1.140625" customWidth="1"/>
    <col min="31" max="31" width="1.7109375" customWidth="1"/>
    <col min="32" max="35" width="2.28515625" customWidth="1"/>
    <col min="36" max="36" width="2.5703125" customWidth="1"/>
    <col min="37" max="37" width="2.42578125" customWidth="1"/>
    <col min="38" max="38" width="2.5703125" customWidth="1"/>
    <col min="39" max="40" width="2.42578125" customWidth="1"/>
    <col min="41" max="43" width="2.85546875" customWidth="1"/>
    <col min="44" max="44" width="1.7109375" customWidth="1"/>
  </cols>
  <sheetData>
    <row r="1" spans="1:75" ht="6.75" customHeight="1" thickBot="1">
      <c r="A1" s="4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  <c r="R1" s="77" t="s">
        <v>0</v>
      </c>
      <c r="S1" s="78"/>
      <c r="T1" s="78"/>
      <c r="U1" s="78"/>
      <c r="V1" s="78"/>
      <c r="W1" s="78"/>
      <c r="X1" s="78"/>
      <c r="Y1" s="78"/>
      <c r="Z1" s="78"/>
      <c r="AA1" s="78"/>
      <c r="AB1" s="79"/>
      <c r="AC1" s="16"/>
      <c r="AD1" s="16" t="s">
        <v>30</v>
      </c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8"/>
      <c r="AR1" s="5"/>
    </row>
    <row r="2" spans="1:75" ht="9.9499999999999993" customHeight="1">
      <c r="A2" s="6"/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0"/>
      <c r="S2" s="81"/>
      <c r="T2" s="81"/>
      <c r="U2" s="81"/>
      <c r="V2" s="81"/>
      <c r="W2" s="81"/>
      <c r="X2" s="81"/>
      <c r="Y2" s="81"/>
      <c r="Z2" s="81"/>
      <c r="AA2" s="81"/>
      <c r="AB2" s="82"/>
      <c r="AC2" s="1"/>
      <c r="AD2" s="1"/>
      <c r="AE2" s="1"/>
      <c r="AF2" s="1"/>
      <c r="AG2" s="1"/>
      <c r="AH2" s="1"/>
      <c r="AI2" s="1"/>
      <c r="AJ2" s="83" t="s">
        <v>3</v>
      </c>
      <c r="AK2" s="84"/>
      <c r="AL2" s="84"/>
      <c r="AM2" s="84"/>
      <c r="AN2" s="84"/>
      <c r="AO2" s="84"/>
      <c r="AP2" s="84"/>
      <c r="AQ2" s="85"/>
      <c r="AR2" s="56"/>
    </row>
    <row r="3" spans="1:75" ht="15" customHeight="1">
      <c r="A3" s="6"/>
      <c r="B3" s="1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6" t="s">
        <v>1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1"/>
      <c r="AD3" s="1"/>
      <c r="AE3" s="1"/>
      <c r="AF3" s="1"/>
      <c r="AG3" s="1"/>
      <c r="AH3" s="1"/>
      <c r="AI3" s="1"/>
      <c r="AJ3" s="87" t="s">
        <v>6</v>
      </c>
      <c r="AK3" s="88"/>
      <c r="AL3" s="91">
        <v>20019</v>
      </c>
      <c r="AM3" s="91"/>
      <c r="AN3" s="91"/>
      <c r="AO3" s="91"/>
      <c r="AP3" s="91"/>
      <c r="AQ3" s="92"/>
      <c r="AR3" s="1"/>
    </row>
    <row r="4" spans="1:75" ht="15" customHeight="1">
      <c r="A4" s="6"/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6" t="s">
        <v>2</v>
      </c>
      <c r="S4" s="86"/>
      <c r="T4" s="86"/>
      <c r="U4" s="86"/>
      <c r="V4" s="86"/>
      <c r="W4" s="86"/>
      <c r="X4" s="86"/>
      <c r="Y4" s="86"/>
      <c r="Z4" s="86"/>
      <c r="AA4" s="86"/>
      <c r="AB4" s="86"/>
      <c r="AC4" s="1"/>
      <c r="AD4" s="1"/>
      <c r="AE4" s="1"/>
      <c r="AF4" s="1"/>
      <c r="AG4" s="1"/>
      <c r="AH4" s="1"/>
      <c r="AI4" s="1"/>
      <c r="AJ4" s="89"/>
      <c r="AK4" s="90"/>
      <c r="AL4" s="93"/>
      <c r="AM4" s="93"/>
      <c r="AN4" s="93"/>
      <c r="AO4" s="93"/>
      <c r="AP4" s="93"/>
      <c r="AQ4" s="94"/>
      <c r="AR4" s="1"/>
    </row>
    <row r="5" spans="1:75" ht="3" customHeight="1">
      <c r="A5" s="6"/>
      <c r="B5" s="19"/>
      <c r="C5" s="1"/>
      <c r="D5" s="1"/>
      <c r="E5" s="1"/>
      <c r="F5" s="1"/>
      <c r="G5" s="1"/>
      <c r="H5" s="1"/>
      <c r="I5" s="1"/>
      <c r="J5" s="95" t="s">
        <v>85</v>
      </c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1"/>
      <c r="AJ5" s="1"/>
      <c r="AK5" s="1"/>
      <c r="AL5" s="1"/>
      <c r="AM5" s="1"/>
      <c r="AN5" s="1"/>
      <c r="AO5" s="1"/>
      <c r="AP5" s="1"/>
      <c r="AQ5" s="20"/>
      <c r="AR5" s="1"/>
    </row>
    <row r="6" spans="1:75" s="2" customFormat="1" ht="9.9499999999999993" customHeight="1">
      <c r="A6" s="7"/>
      <c r="B6" s="21"/>
      <c r="C6" s="3"/>
      <c r="D6" s="3"/>
      <c r="E6" s="3"/>
      <c r="F6" s="3"/>
      <c r="G6" s="3"/>
      <c r="H6" s="3"/>
      <c r="I6" s="3" t="s">
        <v>4</v>
      </c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3"/>
      <c r="AJ6" s="83" t="s">
        <v>7</v>
      </c>
      <c r="AK6" s="84"/>
      <c r="AL6" s="84"/>
      <c r="AM6" s="84"/>
      <c r="AN6" s="84"/>
      <c r="AO6" s="84"/>
      <c r="AP6" s="84"/>
      <c r="AQ6" s="85"/>
      <c r="AR6" s="3"/>
    </row>
    <row r="7" spans="1:75" ht="19.5" customHeight="1">
      <c r="A7" s="6"/>
      <c r="B7" s="19"/>
      <c r="C7" s="1"/>
      <c r="D7" s="1"/>
      <c r="E7" s="1"/>
      <c r="F7" s="1"/>
      <c r="G7" s="1"/>
      <c r="H7" s="1"/>
      <c r="I7" s="1" t="s">
        <v>5</v>
      </c>
      <c r="J7" s="1"/>
      <c r="K7" s="1"/>
      <c r="L7" s="1"/>
      <c r="M7" s="1"/>
      <c r="N7" s="97" t="s">
        <v>76</v>
      </c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1"/>
      <c r="AJ7" s="98" t="s">
        <v>8</v>
      </c>
      <c r="AK7" s="99"/>
      <c r="AL7" s="99"/>
      <c r="AM7" s="100"/>
      <c r="AN7" s="98" t="s">
        <v>9</v>
      </c>
      <c r="AO7" s="99"/>
      <c r="AP7" s="99"/>
      <c r="AQ7" s="101"/>
      <c r="AR7" s="1"/>
      <c r="AU7" s="12"/>
    </row>
    <row r="8" spans="1:75" ht="3" customHeight="1">
      <c r="A8" s="6"/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 t="s">
        <v>30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27"/>
      <c r="AO8" s="1"/>
      <c r="AP8" s="1"/>
      <c r="AQ8" s="20"/>
      <c r="AR8" s="1"/>
    </row>
    <row r="9" spans="1:75">
      <c r="A9" s="6"/>
      <c r="B9" s="102" t="s">
        <v>10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02" t="s">
        <v>11</v>
      </c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"/>
      <c r="AE9" s="108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10"/>
      <c r="AR9" s="1"/>
    </row>
    <row r="10" spans="1:75" ht="17.25">
      <c r="A10" s="6"/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/>
      <c r="P10" s="105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"/>
      <c r="AE10" s="111" t="s">
        <v>14</v>
      </c>
      <c r="AF10" s="112"/>
      <c r="AG10" s="112"/>
      <c r="AH10" s="112"/>
      <c r="AI10" s="113"/>
      <c r="AJ10" s="114">
        <f>AJ17/1.1</f>
        <v>90.909090909090907</v>
      </c>
      <c r="AK10" s="114"/>
      <c r="AL10" s="114"/>
      <c r="AM10" s="114"/>
      <c r="AN10" s="114"/>
      <c r="AO10" s="114"/>
      <c r="AP10" s="114"/>
      <c r="AQ10" s="115"/>
      <c r="AR10" s="1"/>
      <c r="AV10" s="74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6"/>
    </row>
    <row r="11" spans="1:75" ht="15" customHeight="1">
      <c r="A11" s="6"/>
      <c r="B11" s="125" t="s">
        <v>86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126"/>
      <c r="AD11" s="1"/>
      <c r="AE11" s="121" t="s">
        <v>15</v>
      </c>
      <c r="AF11" s="122"/>
      <c r="AG11" s="122"/>
      <c r="AH11" s="122"/>
      <c r="AI11" s="123"/>
      <c r="AJ11" s="127"/>
      <c r="AK11" s="127"/>
      <c r="AL11" s="127"/>
      <c r="AM11" s="127"/>
      <c r="AN11" s="127"/>
      <c r="AO11" s="127"/>
      <c r="AP11" s="127"/>
      <c r="AQ11" s="128"/>
      <c r="AR11" s="1"/>
    </row>
    <row r="12" spans="1:75" ht="15" customHeight="1">
      <c r="A12" s="6"/>
      <c r="B12" s="74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6"/>
      <c r="AD12" s="1">
        <v>774655</v>
      </c>
      <c r="AE12" s="129" t="s">
        <v>16</v>
      </c>
      <c r="AF12" s="130"/>
      <c r="AG12" s="130"/>
      <c r="AH12" s="130"/>
      <c r="AI12" s="131"/>
      <c r="AJ12" s="124">
        <f>AJ10*0.1</f>
        <v>9.0909090909090917</v>
      </c>
      <c r="AK12" s="114"/>
      <c r="AL12" s="114"/>
      <c r="AM12" s="114"/>
      <c r="AN12" s="114"/>
      <c r="AO12" s="114"/>
      <c r="AP12" s="114"/>
      <c r="AQ12" s="115"/>
      <c r="AR12" s="1"/>
      <c r="AY12" t="s">
        <v>80</v>
      </c>
      <c r="BA12" t="s">
        <v>30</v>
      </c>
    </row>
    <row r="13" spans="1:75" ht="15" customHeight="1">
      <c r="A13" s="6"/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6"/>
      <c r="AD13" s="1"/>
      <c r="AE13" s="111" t="s">
        <v>17</v>
      </c>
      <c r="AF13" s="112"/>
      <c r="AG13" s="112"/>
      <c r="AH13" s="112"/>
      <c r="AI13" s="113"/>
      <c r="AJ13" s="116"/>
      <c r="AK13" s="116"/>
      <c r="AL13" s="116"/>
      <c r="AM13" s="116"/>
      <c r="AN13" s="116"/>
      <c r="AO13" s="116"/>
      <c r="AP13" s="116"/>
      <c r="AQ13" s="117"/>
      <c r="AR13" s="1"/>
    </row>
    <row r="14" spans="1:75" ht="15" customHeight="1">
      <c r="A14" s="6"/>
      <c r="B14" s="118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1"/>
      <c r="AE14" s="121" t="s">
        <v>18</v>
      </c>
      <c r="AF14" s="122"/>
      <c r="AG14" s="122"/>
      <c r="AH14" s="122"/>
      <c r="AI14" s="123"/>
      <c r="AJ14" s="124"/>
      <c r="AK14" s="114"/>
      <c r="AL14" s="114"/>
      <c r="AM14" s="114"/>
      <c r="AN14" s="114"/>
      <c r="AO14" s="114"/>
      <c r="AP14" s="114"/>
      <c r="AQ14" s="115"/>
      <c r="AR14" s="1"/>
      <c r="AT14" t="s">
        <v>30</v>
      </c>
    </row>
    <row r="15" spans="1:75" ht="15" customHeight="1">
      <c r="A15" s="6"/>
      <c r="B15" s="118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1" t="s">
        <v>30</v>
      </c>
      <c r="AE15" s="149" t="s">
        <v>19</v>
      </c>
      <c r="AF15" s="150"/>
      <c r="AG15" s="150"/>
      <c r="AH15" s="150"/>
      <c r="AI15" s="151"/>
      <c r="AJ15" s="124"/>
      <c r="AK15" s="114"/>
      <c r="AL15" s="114"/>
      <c r="AM15" s="114"/>
      <c r="AN15" s="114"/>
      <c r="AO15" s="114"/>
      <c r="AP15" s="114"/>
      <c r="AQ15" s="115"/>
      <c r="AR15" s="1"/>
    </row>
    <row r="16" spans="1:75" ht="15" customHeight="1">
      <c r="A16" s="6"/>
      <c r="B16" s="152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4"/>
      <c r="AD16" s="1"/>
      <c r="AE16" s="111"/>
      <c r="AF16" s="112"/>
      <c r="AG16" s="112"/>
      <c r="AH16" s="112"/>
      <c r="AI16" s="113"/>
      <c r="AJ16" s="155"/>
      <c r="AK16" s="156"/>
      <c r="AL16" s="156"/>
      <c r="AM16" s="156"/>
      <c r="AN16" s="156"/>
      <c r="AO16" s="156"/>
      <c r="AP16" s="156"/>
      <c r="AQ16" s="157"/>
      <c r="AR16" s="1"/>
    </row>
    <row r="17" spans="1:51" ht="15" customHeight="1">
      <c r="A17" s="6"/>
      <c r="B17" s="132" t="s">
        <v>30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4"/>
      <c r="AD17" s="1"/>
      <c r="AE17" s="121" t="s">
        <v>20</v>
      </c>
      <c r="AF17" s="122"/>
      <c r="AG17" s="122"/>
      <c r="AH17" s="122"/>
      <c r="AI17" s="123"/>
      <c r="AJ17" s="135">
        <v>100</v>
      </c>
      <c r="AK17" s="136"/>
      <c r="AL17" s="136"/>
      <c r="AM17" s="136"/>
      <c r="AN17" s="136"/>
      <c r="AO17" s="136"/>
      <c r="AP17" s="136"/>
      <c r="AQ17" s="137"/>
      <c r="AR17" s="1"/>
      <c r="AS17" t="s">
        <v>70</v>
      </c>
      <c r="AU17" t="s">
        <v>30</v>
      </c>
    </row>
    <row r="18" spans="1:51" ht="2.25" customHeight="1" thickBot="1">
      <c r="A18" s="6"/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>
        <v>177.32</v>
      </c>
      <c r="AQ18" s="20"/>
      <c r="AR18" s="1"/>
    </row>
    <row r="19" spans="1:51">
      <c r="A19" s="6"/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40"/>
      <c r="AR19" s="1"/>
      <c r="AS19" t="s">
        <v>30</v>
      </c>
      <c r="AY19" t="s">
        <v>84</v>
      </c>
    </row>
    <row r="20" spans="1:51" ht="2.25" customHeight="1">
      <c r="A20" s="6"/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20"/>
      <c r="AR20" s="1"/>
    </row>
    <row r="21" spans="1:51" ht="16.5" customHeight="1">
      <c r="A21" s="6"/>
      <c r="B21" s="2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  <c r="O21" s="29"/>
      <c r="P21" s="141" t="s">
        <v>23</v>
      </c>
      <c r="Q21" s="142"/>
      <c r="R21" s="142"/>
      <c r="S21" s="142"/>
      <c r="T21" s="142"/>
      <c r="U21" s="143"/>
      <c r="V21" s="31" t="s">
        <v>29</v>
      </c>
      <c r="W21" s="141" t="s">
        <v>22</v>
      </c>
      <c r="X21" s="142"/>
      <c r="Y21" s="142"/>
      <c r="Z21" s="142"/>
      <c r="AA21" s="142"/>
      <c r="AB21" s="142"/>
      <c r="AC21" s="142"/>
      <c r="AD21" s="143"/>
      <c r="AE21" s="1"/>
      <c r="AF21" s="144" t="s">
        <v>21</v>
      </c>
      <c r="AG21" s="145"/>
      <c r="AH21" s="146">
        <f ca="1">TODAY()</f>
        <v>43192</v>
      </c>
      <c r="AI21" s="147"/>
      <c r="AJ21" s="147"/>
      <c r="AK21" s="147"/>
      <c r="AL21" s="147"/>
      <c r="AM21" s="147"/>
      <c r="AN21" s="147"/>
      <c r="AO21" s="147"/>
      <c r="AP21" s="147"/>
      <c r="AQ21" s="148"/>
      <c r="AR21" s="1"/>
      <c r="AS21" t="s">
        <v>80</v>
      </c>
      <c r="AU21" t="s">
        <v>33</v>
      </c>
    </row>
    <row r="22" spans="1:51" ht="16.5" customHeight="1">
      <c r="A22" s="6"/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1"/>
      <c r="O22" s="30"/>
      <c r="P22" s="158" t="s">
        <v>24</v>
      </c>
      <c r="Q22" s="169"/>
      <c r="R22" s="169"/>
      <c r="S22" s="169"/>
      <c r="T22" s="169"/>
      <c r="U22" s="170"/>
      <c r="V22" s="1"/>
      <c r="W22" s="171"/>
      <c r="X22" s="96"/>
      <c r="Y22" s="96"/>
      <c r="Z22" s="96"/>
      <c r="AA22" s="96"/>
      <c r="AB22" s="96"/>
      <c r="AC22" s="96"/>
      <c r="AD22" s="172"/>
      <c r="AE22" s="1"/>
      <c r="AF22" s="173" t="s">
        <v>30</v>
      </c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5"/>
      <c r="AR22" s="1"/>
      <c r="AT22" t="s">
        <v>30</v>
      </c>
    </row>
    <row r="23" spans="1:51" ht="16.5" customHeight="1">
      <c r="A23" s="6"/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1"/>
      <c r="O23" s="35"/>
      <c r="P23" s="169" t="s">
        <v>25</v>
      </c>
      <c r="Q23" s="169"/>
      <c r="R23" s="169"/>
      <c r="S23" s="169"/>
      <c r="T23" s="169"/>
      <c r="U23" s="169"/>
      <c r="V23" s="32"/>
      <c r="W23" s="176" t="s">
        <v>30</v>
      </c>
      <c r="X23" s="177"/>
      <c r="Y23" s="177"/>
      <c r="Z23" s="177"/>
      <c r="AA23" s="177"/>
      <c r="AB23" s="177"/>
      <c r="AC23" s="177"/>
      <c r="AD23" s="178"/>
      <c r="AE23" s="1"/>
      <c r="AF23" s="87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179"/>
      <c r="AR23" s="1"/>
      <c r="AU23" t="s">
        <v>30</v>
      </c>
    </row>
    <row r="24" spans="1:51" ht="16.5" customHeight="1">
      <c r="A24" s="6"/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1"/>
      <c r="O24" s="36"/>
      <c r="P24" s="158" t="s">
        <v>26</v>
      </c>
      <c r="Q24" s="169"/>
      <c r="R24" s="169"/>
      <c r="S24" s="169"/>
      <c r="T24" s="169"/>
      <c r="U24" s="170"/>
      <c r="V24" s="32"/>
      <c r="W24" s="180"/>
      <c r="X24" s="181"/>
      <c r="Y24" s="181"/>
      <c r="Z24" s="181"/>
      <c r="AA24" s="181"/>
      <c r="AB24" s="181"/>
      <c r="AC24" s="181"/>
      <c r="AD24" s="182"/>
      <c r="AE24" s="1"/>
      <c r="AF24" s="87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179"/>
      <c r="AR24" s="1"/>
    </row>
    <row r="25" spans="1:51" ht="16.5" customHeight="1">
      <c r="A25" s="6"/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1"/>
      <c r="O25" s="36"/>
      <c r="P25" s="158" t="s">
        <v>27</v>
      </c>
      <c r="Q25" s="169"/>
      <c r="R25" s="169"/>
      <c r="S25" s="169"/>
      <c r="T25" s="169"/>
      <c r="U25" s="170"/>
      <c r="V25" s="32"/>
      <c r="W25" s="171"/>
      <c r="X25" s="96"/>
      <c r="Y25" s="96"/>
      <c r="Z25" s="96"/>
      <c r="AA25" s="96"/>
      <c r="AB25" s="96"/>
      <c r="AC25" s="96"/>
      <c r="AD25" s="172"/>
      <c r="AE25" s="1"/>
      <c r="AF25" s="87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179"/>
      <c r="AR25" s="1"/>
    </row>
    <row r="26" spans="1:51" ht="16.5" customHeight="1" thickBot="1">
      <c r="A26" s="6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33"/>
      <c r="P26" s="158" t="s">
        <v>28</v>
      </c>
      <c r="Q26" s="159"/>
      <c r="R26" s="159"/>
      <c r="S26" s="159"/>
      <c r="T26" s="159"/>
      <c r="U26" s="160"/>
      <c r="V26" s="40"/>
      <c r="W26" s="95"/>
      <c r="X26" s="95"/>
      <c r="Y26" s="95"/>
      <c r="Z26" s="95"/>
      <c r="AA26" s="95"/>
      <c r="AB26" s="95"/>
      <c r="AC26" s="95"/>
      <c r="AD26" s="161"/>
      <c r="AE26" s="1"/>
      <c r="AF26" s="87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179"/>
      <c r="AR26" s="1"/>
    </row>
    <row r="27" spans="1:51" ht="2.25" customHeight="1" thickBot="1">
      <c r="A27" s="8"/>
      <c r="B27" s="48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  <c r="Q27" s="43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 t="s">
        <v>32</v>
      </c>
      <c r="AH27" s="44"/>
      <c r="AI27" s="44"/>
      <c r="AJ27" s="44"/>
      <c r="AK27" s="44"/>
      <c r="AL27" s="44"/>
      <c r="AM27" s="44"/>
      <c r="AN27" s="44"/>
      <c r="AO27" s="44"/>
      <c r="AP27" s="44"/>
      <c r="AQ27" s="49"/>
      <c r="AR27" s="45"/>
    </row>
    <row r="28" spans="1:51" ht="15" customHeight="1"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50"/>
      <c r="AF28" s="1"/>
      <c r="AG28" s="1"/>
      <c r="AH28" s="1"/>
      <c r="AI28" s="1"/>
      <c r="AJ28" s="1"/>
      <c r="AK28" s="1"/>
      <c r="AL28" s="1"/>
      <c r="AM28" s="1" t="s">
        <v>31</v>
      </c>
      <c r="AN28" s="1"/>
      <c r="AO28" s="1"/>
      <c r="AP28" s="1"/>
      <c r="AQ28" s="20"/>
      <c r="AR28" s="1"/>
      <c r="AS28" t="s">
        <v>30</v>
      </c>
    </row>
    <row r="29" spans="1:51" ht="15" customHeight="1"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 t="s">
        <v>30</v>
      </c>
      <c r="AD29" s="1"/>
      <c r="AE29" s="1"/>
      <c r="AF29" s="1" t="s">
        <v>30</v>
      </c>
      <c r="AG29" s="1"/>
      <c r="AH29" s="1"/>
      <c r="AI29" s="1"/>
      <c r="AJ29" s="1"/>
      <c r="AK29" s="1"/>
      <c r="AL29" s="1"/>
      <c r="AM29" s="1"/>
      <c r="AN29" s="1" t="s">
        <v>30</v>
      </c>
      <c r="AO29" s="1"/>
      <c r="AP29" s="1"/>
      <c r="AQ29" s="20"/>
      <c r="AR29" s="1"/>
    </row>
    <row r="30" spans="1:51" ht="15" customHeight="1" thickBot="1">
      <c r="A30" s="14"/>
      <c r="B30" s="5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 t="s">
        <v>30</v>
      </c>
      <c r="AJ30" s="1"/>
      <c r="AK30" s="52"/>
      <c r="AL30" s="1"/>
      <c r="AM30" s="1"/>
      <c r="AN30" s="1"/>
      <c r="AO30" s="1"/>
      <c r="AP30" s="1"/>
      <c r="AQ30" s="53"/>
      <c r="AR30" s="13"/>
    </row>
    <row r="31" spans="1:51" ht="15" customHeight="1">
      <c r="A31" s="1"/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20"/>
      <c r="AR31" s="1"/>
    </row>
    <row r="32" spans="1:51" ht="15" customHeight="1">
      <c r="B32" s="19"/>
      <c r="C32" s="1"/>
      <c r="D32" s="1" t="s">
        <v>30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 t="s">
        <v>30</v>
      </c>
      <c r="AK32" s="1"/>
      <c r="AL32" s="1"/>
      <c r="AM32" s="1"/>
      <c r="AN32" s="1"/>
      <c r="AO32" s="1"/>
      <c r="AP32" s="1"/>
      <c r="AQ32" s="20"/>
    </row>
    <row r="33" spans="1:44" ht="15" customHeight="1" thickBot="1"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20"/>
    </row>
    <row r="34" spans="1:44" ht="6.75" customHeight="1">
      <c r="A34" s="4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  <c r="R34" s="77" t="s"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9"/>
      <c r="AC34" s="16"/>
      <c r="AD34" s="16" t="s">
        <v>30</v>
      </c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8"/>
      <c r="AR34" s="47"/>
    </row>
    <row r="35" spans="1:44" ht="9.9499999999999993" customHeight="1">
      <c r="A35" s="6"/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80"/>
      <c r="S35" s="81"/>
      <c r="T35" s="81"/>
      <c r="U35" s="81"/>
      <c r="V35" s="81"/>
      <c r="W35" s="81"/>
      <c r="X35" s="81"/>
      <c r="Y35" s="81"/>
      <c r="Z35" s="81"/>
      <c r="AA35" s="81"/>
      <c r="AB35" s="82"/>
      <c r="AC35" s="1"/>
      <c r="AD35" s="1"/>
      <c r="AE35" s="1"/>
      <c r="AF35" s="1"/>
      <c r="AG35" s="1"/>
      <c r="AH35" s="1"/>
      <c r="AI35" s="1"/>
      <c r="AJ35" s="162" t="s">
        <v>3</v>
      </c>
      <c r="AK35" s="163"/>
      <c r="AL35" s="163"/>
      <c r="AM35" s="163"/>
      <c r="AN35" s="163"/>
      <c r="AO35" s="163"/>
      <c r="AP35" s="163"/>
      <c r="AQ35" s="164"/>
      <c r="AR35" s="1"/>
    </row>
    <row r="36" spans="1:44" ht="15" customHeight="1">
      <c r="A36" s="6"/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86" t="s">
        <v>1</v>
      </c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1"/>
      <c r="AD36" s="1"/>
      <c r="AE36" s="1"/>
      <c r="AF36" s="1"/>
      <c r="AG36" s="1"/>
      <c r="AH36" s="1"/>
      <c r="AI36" s="1"/>
      <c r="AJ36" s="165" t="s">
        <v>6</v>
      </c>
      <c r="AK36" s="166"/>
      <c r="AL36" s="167">
        <f>AL3</f>
        <v>20019</v>
      </c>
      <c r="AM36" s="167"/>
      <c r="AN36" s="167"/>
      <c r="AO36" s="167"/>
      <c r="AP36" s="167"/>
      <c r="AQ36" s="168"/>
      <c r="AR36" s="1"/>
    </row>
    <row r="37" spans="1:44" ht="15" customHeight="1">
      <c r="A37" s="6"/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86" t="s">
        <v>2</v>
      </c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1"/>
      <c r="AD37" s="1"/>
      <c r="AE37" s="1"/>
      <c r="AF37" s="1"/>
      <c r="AG37" s="1"/>
      <c r="AH37" s="1"/>
      <c r="AI37" s="1"/>
      <c r="AJ37" s="89"/>
      <c r="AK37" s="90"/>
      <c r="AL37" s="93"/>
      <c r="AM37" s="93"/>
      <c r="AN37" s="93"/>
      <c r="AO37" s="93"/>
      <c r="AP37" s="93"/>
      <c r="AQ37" s="94"/>
      <c r="AR37" s="1"/>
    </row>
    <row r="38" spans="1:44" ht="3" customHeight="1">
      <c r="A38" s="6"/>
      <c r="B38" s="19"/>
      <c r="C38" s="1"/>
      <c r="D38" s="1"/>
      <c r="E38" s="1"/>
      <c r="F38" s="1"/>
      <c r="G38" s="1"/>
      <c r="H38" s="1"/>
      <c r="I38" s="1"/>
      <c r="J38" s="95" t="str">
        <f>J5</f>
        <v>ONORIO MARTINEZ L.DE GUEVARA</v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1"/>
      <c r="AJ38" s="1"/>
      <c r="AK38" s="1"/>
      <c r="AL38" s="1"/>
      <c r="AM38" s="1"/>
      <c r="AN38" s="1"/>
      <c r="AO38" s="1"/>
      <c r="AP38" s="1"/>
      <c r="AQ38" s="20"/>
      <c r="AR38" s="1"/>
    </row>
    <row r="39" spans="1:44" ht="9.9499999999999993" customHeight="1">
      <c r="A39" s="7"/>
      <c r="B39" s="21"/>
      <c r="C39" s="3"/>
      <c r="D39" s="3"/>
      <c r="E39" s="3"/>
      <c r="F39" s="3"/>
      <c r="G39" s="3"/>
      <c r="H39" s="3"/>
      <c r="I39" s="3" t="s">
        <v>4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3"/>
      <c r="AJ39" s="162" t="s">
        <v>7</v>
      </c>
      <c r="AK39" s="163"/>
      <c r="AL39" s="163"/>
      <c r="AM39" s="163"/>
      <c r="AN39" s="163"/>
      <c r="AO39" s="163"/>
      <c r="AP39" s="163"/>
      <c r="AQ39" s="164"/>
      <c r="AR39" s="3"/>
    </row>
    <row r="40" spans="1:44" ht="19.5" customHeight="1">
      <c r="A40" s="6"/>
      <c r="B40" s="54"/>
      <c r="C40" s="37"/>
      <c r="D40" s="37"/>
      <c r="E40" s="37"/>
      <c r="F40" s="37"/>
      <c r="G40" s="37"/>
      <c r="H40" s="37"/>
      <c r="I40" s="37" t="s">
        <v>5</v>
      </c>
      <c r="J40" s="37"/>
      <c r="K40" s="37"/>
      <c r="L40" s="37"/>
      <c r="M40" s="37"/>
      <c r="N40" s="97" t="str">
        <f>N7</f>
        <v>VICENTE GUERRERO</v>
      </c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37"/>
      <c r="AJ40" s="98" t="s">
        <v>8</v>
      </c>
      <c r="AK40" s="99"/>
      <c r="AL40" s="99"/>
      <c r="AM40" s="183"/>
      <c r="AN40" s="98" t="s">
        <v>9</v>
      </c>
      <c r="AO40" s="99"/>
      <c r="AP40" s="99"/>
      <c r="AQ40" s="101"/>
      <c r="AR40" s="1"/>
    </row>
    <row r="41" spans="1:44" ht="3" customHeight="1">
      <c r="A41" s="6"/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7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20"/>
      <c r="AR41" s="1"/>
    </row>
    <row r="42" spans="1:44">
      <c r="A42" s="6"/>
      <c r="B42" s="184" t="s">
        <v>10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5" t="s">
        <v>11</v>
      </c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86"/>
      <c r="AD42" s="1"/>
      <c r="AE42" s="108" t="s">
        <v>13</v>
      </c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10"/>
      <c r="AR42" s="1"/>
    </row>
    <row r="43" spans="1:44">
      <c r="A43" s="6"/>
      <c r="B43" s="185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89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187"/>
      <c r="AD43" s="26"/>
      <c r="AE43" s="111" t="s">
        <v>14</v>
      </c>
      <c r="AF43" s="112"/>
      <c r="AG43" s="112"/>
      <c r="AH43" s="112"/>
      <c r="AI43" s="113"/>
      <c r="AJ43" s="124">
        <f>AJ10</f>
        <v>90.909090909090907</v>
      </c>
      <c r="AK43" s="114"/>
      <c r="AL43" s="114"/>
      <c r="AM43" s="114"/>
      <c r="AN43" s="114"/>
      <c r="AO43" s="114"/>
      <c r="AP43" s="114"/>
      <c r="AQ43" s="115"/>
      <c r="AR43" s="1"/>
    </row>
    <row r="44" spans="1:44">
      <c r="A44" s="6"/>
      <c r="B44" s="196" t="s">
        <v>12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8"/>
      <c r="AD44" s="1"/>
      <c r="AE44" s="111" t="s">
        <v>15</v>
      </c>
      <c r="AF44" s="112"/>
      <c r="AG44" s="112"/>
      <c r="AH44" s="112"/>
      <c r="AI44" s="113"/>
      <c r="AJ44" s="195"/>
      <c r="AK44" s="127"/>
      <c r="AL44" s="127"/>
      <c r="AM44" s="127"/>
      <c r="AN44" s="127"/>
      <c r="AO44" s="127"/>
      <c r="AP44" s="127"/>
      <c r="AQ44" s="128"/>
      <c r="AR44" s="1"/>
    </row>
    <row r="45" spans="1:44" ht="15" customHeight="1">
      <c r="A45" s="6"/>
      <c r="B45" s="199" t="str">
        <f>B11</f>
        <v>REVALIDACION DE FIERRO QUEMADOR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1"/>
      <c r="AD45" s="1"/>
      <c r="AE45" s="111" t="s">
        <v>16</v>
      </c>
      <c r="AF45" s="112"/>
      <c r="AG45" s="112"/>
      <c r="AH45" s="112"/>
      <c r="AI45" s="113"/>
      <c r="AJ45" s="124">
        <f>AJ12</f>
        <v>9.0909090909090917</v>
      </c>
      <c r="AK45" s="114"/>
      <c r="AL45" s="114"/>
      <c r="AM45" s="114"/>
      <c r="AN45" s="114"/>
      <c r="AO45" s="114"/>
      <c r="AP45" s="114"/>
      <c r="AQ45" s="115"/>
      <c r="AR45" s="1"/>
    </row>
    <row r="46" spans="1:44" ht="15" customHeight="1">
      <c r="A46" s="6"/>
      <c r="B46" s="188" t="str">
        <f>B12</f>
        <v>FOLIO 0165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90"/>
      <c r="AD46" s="1"/>
      <c r="AE46" s="111" t="s">
        <v>17</v>
      </c>
      <c r="AF46" s="112"/>
      <c r="AG46" s="112"/>
      <c r="AH46" s="112"/>
      <c r="AI46" s="113"/>
      <c r="AJ46" s="191"/>
      <c r="AK46" s="116"/>
      <c r="AL46" s="116"/>
      <c r="AM46" s="116"/>
      <c r="AN46" s="116"/>
      <c r="AO46" s="116"/>
      <c r="AP46" s="116"/>
      <c r="AQ46" s="117"/>
      <c r="AR46" s="1"/>
    </row>
    <row r="47" spans="1:44" ht="15" customHeight="1">
      <c r="A47" s="6" t="s">
        <v>30</v>
      </c>
      <c r="B47" s="192">
        <f>B13</f>
        <v>0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4"/>
      <c r="AD47" s="1"/>
      <c r="AE47" s="111" t="s">
        <v>18</v>
      </c>
      <c r="AF47" s="112"/>
      <c r="AG47" s="112"/>
      <c r="AH47" s="112"/>
      <c r="AI47" s="113"/>
      <c r="AJ47" s="195"/>
      <c r="AK47" s="127"/>
      <c r="AL47" s="127"/>
      <c r="AM47" s="127"/>
      <c r="AN47" s="127"/>
      <c r="AO47" s="127"/>
      <c r="AP47" s="127"/>
      <c r="AQ47" s="128"/>
      <c r="AR47" s="1"/>
    </row>
    <row r="48" spans="1:44" ht="15" customHeight="1">
      <c r="A48" s="6"/>
      <c r="B48" s="212">
        <f>B14</f>
        <v>0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4"/>
      <c r="AD48" s="1"/>
      <c r="AE48" s="149" t="s">
        <v>19</v>
      </c>
      <c r="AF48" s="150"/>
      <c r="AG48" s="150"/>
      <c r="AH48" s="150"/>
      <c r="AI48" s="151"/>
      <c r="AJ48" s="124"/>
      <c r="AK48" s="114"/>
      <c r="AL48" s="114"/>
      <c r="AM48" s="114"/>
      <c r="AN48" s="114"/>
      <c r="AO48" s="114"/>
      <c r="AP48" s="114"/>
      <c r="AQ48" s="115"/>
      <c r="AR48" s="1"/>
    </row>
    <row r="49" spans="1:45" ht="15" customHeight="1">
      <c r="A49" s="6"/>
      <c r="B49" s="215">
        <f>B15</f>
        <v>0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7"/>
      <c r="AD49" s="1"/>
      <c r="AE49" s="218"/>
      <c r="AF49" s="219"/>
      <c r="AG49" s="219"/>
      <c r="AH49" s="219"/>
      <c r="AI49" s="220"/>
      <c r="AJ49" s="124"/>
      <c r="AK49" s="114"/>
      <c r="AL49" s="114"/>
      <c r="AM49" s="114"/>
      <c r="AN49" s="114"/>
      <c r="AO49" s="114"/>
      <c r="AP49" s="114"/>
      <c r="AQ49" s="115"/>
      <c r="AR49" s="1"/>
    </row>
    <row r="50" spans="1:45" ht="15" customHeight="1">
      <c r="A50" s="6"/>
      <c r="B50" s="202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4"/>
      <c r="AD50" s="1"/>
      <c r="AE50" s="205" t="s">
        <v>20</v>
      </c>
      <c r="AF50" s="206"/>
      <c r="AG50" s="206"/>
      <c r="AH50" s="206"/>
      <c r="AI50" s="207"/>
      <c r="AJ50" s="124">
        <f>AJ17</f>
        <v>100</v>
      </c>
      <c r="AK50" s="114"/>
      <c r="AL50" s="114"/>
      <c r="AM50" s="114"/>
      <c r="AN50" s="114"/>
      <c r="AO50" s="114"/>
      <c r="AP50" s="114"/>
      <c r="AQ50" s="115"/>
      <c r="AR50" s="1"/>
    </row>
    <row r="51" spans="1:45" ht="2.25" customHeight="1">
      <c r="A51" s="6"/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7"/>
      <c r="S51" s="1"/>
      <c r="T51" s="1"/>
      <c r="U51" s="1"/>
      <c r="V51" s="1" t="s">
        <v>30</v>
      </c>
      <c r="W51" s="1"/>
      <c r="X51" s="1"/>
      <c r="Y51" s="1"/>
      <c r="Z51" s="1"/>
      <c r="AA51" s="1"/>
      <c r="AB51" s="1"/>
      <c r="AC51" s="28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20"/>
      <c r="AR51" s="1"/>
    </row>
    <row r="52" spans="1:45" ht="15" customHeight="1">
      <c r="A52" s="6"/>
      <c r="B52" s="208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10"/>
      <c r="AR52" s="1"/>
    </row>
    <row r="53" spans="1:45" ht="2.25" customHeight="1">
      <c r="A53" s="6"/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 t="s">
        <v>30</v>
      </c>
      <c r="AH53" s="1"/>
      <c r="AI53" s="1"/>
      <c r="AJ53" s="1"/>
      <c r="AK53" s="1"/>
      <c r="AL53" s="1"/>
      <c r="AM53" s="1"/>
      <c r="AN53" s="1"/>
      <c r="AO53" s="1"/>
      <c r="AP53" s="1"/>
      <c r="AQ53" s="20"/>
      <c r="AR53" s="1"/>
    </row>
    <row r="54" spans="1:45" ht="16.5" customHeight="1">
      <c r="A54" s="6"/>
      <c r="B54" s="2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38"/>
      <c r="P54" s="142" t="s">
        <v>23</v>
      </c>
      <c r="Q54" s="142"/>
      <c r="R54" s="142"/>
      <c r="S54" s="142"/>
      <c r="T54" s="142"/>
      <c r="U54" s="143"/>
      <c r="V54" s="38" t="s">
        <v>29</v>
      </c>
      <c r="W54" s="141"/>
      <c r="X54" s="142"/>
      <c r="Y54" s="142"/>
      <c r="Z54" s="142"/>
      <c r="AA54" s="142"/>
      <c r="AB54" s="142"/>
      <c r="AC54" s="142"/>
      <c r="AD54" s="143"/>
      <c r="AE54" s="1"/>
      <c r="AF54" s="144" t="s">
        <v>21</v>
      </c>
      <c r="AG54" s="145"/>
      <c r="AH54" s="211">
        <f ca="1">AH21</f>
        <v>43192</v>
      </c>
      <c r="AI54" s="147"/>
      <c r="AJ54" s="147"/>
      <c r="AK54" s="147"/>
      <c r="AL54" s="147"/>
      <c r="AM54" s="147"/>
      <c r="AN54" s="147"/>
      <c r="AO54" s="147"/>
      <c r="AP54" s="147"/>
      <c r="AQ54" s="148"/>
      <c r="AR54" s="1"/>
    </row>
    <row r="55" spans="1:45" ht="16.5" customHeight="1">
      <c r="A55" s="6"/>
      <c r="B55" s="19"/>
      <c r="C55" s="1"/>
      <c r="D55" s="1"/>
      <c r="E55" s="1"/>
      <c r="F55" s="1"/>
      <c r="G55" s="1"/>
      <c r="H55" s="1"/>
      <c r="I55" s="1"/>
      <c r="J55" s="1"/>
      <c r="K55" s="1"/>
      <c r="L55" s="1">
        <v>6.6666666666666597E+21</v>
      </c>
      <c r="M55" s="1"/>
      <c r="N55" s="1"/>
      <c r="O55" s="41"/>
      <c r="P55" s="169" t="s">
        <v>24</v>
      </c>
      <c r="Q55" s="169"/>
      <c r="R55" s="169"/>
      <c r="S55" s="169"/>
      <c r="T55" s="169"/>
      <c r="U55" s="170"/>
      <c r="V55" s="39"/>
      <c r="W55" s="180"/>
      <c r="X55" s="181"/>
      <c r="Y55" s="181"/>
      <c r="Z55" s="181"/>
      <c r="AA55" s="181"/>
      <c r="AB55" s="181"/>
      <c r="AC55" s="181"/>
      <c r="AD55" s="182"/>
      <c r="AE55" s="1"/>
      <c r="AF55" s="173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5"/>
      <c r="AR55" s="1"/>
    </row>
    <row r="56" spans="1:45" ht="16.5" customHeight="1">
      <c r="A56" s="6"/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1"/>
      <c r="P56" s="159" t="s">
        <v>25</v>
      </c>
      <c r="Q56" s="159"/>
      <c r="R56" s="159"/>
      <c r="S56" s="159"/>
      <c r="T56" s="159"/>
      <c r="U56" s="160"/>
      <c r="V56" s="32"/>
      <c r="W56" s="180"/>
      <c r="X56" s="181"/>
      <c r="Y56" s="181"/>
      <c r="Z56" s="181"/>
      <c r="AA56" s="181"/>
      <c r="AB56" s="181"/>
      <c r="AC56" s="181"/>
      <c r="AD56" s="182"/>
      <c r="AE56" s="1"/>
      <c r="AF56" s="87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179"/>
      <c r="AR56" s="1"/>
    </row>
    <row r="57" spans="1:45" ht="16.5" customHeight="1">
      <c r="A57" s="6"/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2"/>
      <c r="P57" s="169" t="s">
        <v>26</v>
      </c>
      <c r="Q57" s="169"/>
      <c r="R57" s="169"/>
      <c r="S57" s="169"/>
      <c r="T57" s="169"/>
      <c r="U57" s="170"/>
      <c r="V57" s="1"/>
      <c r="W57" s="180"/>
      <c r="X57" s="181"/>
      <c r="Y57" s="181"/>
      <c r="Z57" s="181"/>
      <c r="AA57" s="181"/>
      <c r="AB57" s="181"/>
      <c r="AC57" s="181"/>
      <c r="AD57" s="182"/>
      <c r="AE57" s="1"/>
      <c r="AF57" s="87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179"/>
      <c r="AR57" s="1"/>
    </row>
    <row r="58" spans="1:45" ht="16.5" customHeight="1">
      <c r="A58" s="6"/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42"/>
      <c r="P58" s="169" t="s">
        <v>27</v>
      </c>
      <c r="Q58" s="169"/>
      <c r="R58" s="169"/>
      <c r="S58" s="169"/>
      <c r="T58" s="169"/>
      <c r="U58" s="169"/>
      <c r="V58" s="40"/>
      <c r="W58" s="180"/>
      <c r="X58" s="181"/>
      <c r="Y58" s="181"/>
      <c r="Z58" s="181"/>
      <c r="AA58" s="181"/>
      <c r="AB58" s="181"/>
      <c r="AC58" s="181"/>
      <c r="AD58" s="182"/>
      <c r="AE58" s="1"/>
      <c r="AF58" s="87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179"/>
      <c r="AR58" s="1"/>
    </row>
    <row r="59" spans="1:45" ht="15.95" customHeight="1" thickBot="1">
      <c r="A59" s="6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55"/>
      <c r="P59" s="221" t="s">
        <v>28</v>
      </c>
      <c r="Q59" s="221"/>
      <c r="R59" s="221"/>
      <c r="S59" s="221"/>
      <c r="T59" s="221"/>
      <c r="U59" s="222"/>
      <c r="V59" s="34"/>
      <c r="W59" s="223"/>
      <c r="X59" s="224"/>
      <c r="Y59" s="224"/>
      <c r="Z59" s="224"/>
      <c r="AA59" s="224"/>
      <c r="AB59" s="224"/>
      <c r="AC59" s="224"/>
      <c r="AD59" s="225"/>
      <c r="AE59" s="24"/>
      <c r="AF59" s="226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8"/>
      <c r="AR59" s="1"/>
    </row>
    <row r="60" spans="1:45" ht="2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</sheetData>
  <mergeCells count="109">
    <mergeCell ref="P59:U59"/>
    <mergeCell ref="W59:AD59"/>
    <mergeCell ref="P55:U55"/>
    <mergeCell ref="W55:AD55"/>
    <mergeCell ref="AF55:AQ55"/>
    <mergeCell ref="P56:U56"/>
    <mergeCell ref="W56:AD56"/>
    <mergeCell ref="AF56:AQ59"/>
    <mergeCell ref="P57:U57"/>
    <mergeCell ref="W57:AD57"/>
    <mergeCell ref="P58:U58"/>
    <mergeCell ref="W58:AD58"/>
    <mergeCell ref="B50:AC50"/>
    <mergeCell ref="AE50:AI50"/>
    <mergeCell ref="AJ50:AQ50"/>
    <mergeCell ref="B52:AQ52"/>
    <mergeCell ref="P54:U54"/>
    <mergeCell ref="W54:AD54"/>
    <mergeCell ref="AF54:AG54"/>
    <mergeCell ref="AH54:AQ54"/>
    <mergeCell ref="B48:AC48"/>
    <mergeCell ref="AE48:AI48"/>
    <mergeCell ref="AJ48:AQ48"/>
    <mergeCell ref="B49:AC49"/>
    <mergeCell ref="AE49:AI49"/>
    <mergeCell ref="AJ49:AQ49"/>
    <mergeCell ref="B46:AC46"/>
    <mergeCell ref="AE46:AI46"/>
    <mergeCell ref="AJ46:AQ46"/>
    <mergeCell ref="B47:AC47"/>
    <mergeCell ref="AE47:AI47"/>
    <mergeCell ref="AJ47:AQ47"/>
    <mergeCell ref="B44:AC44"/>
    <mergeCell ref="AE44:AI44"/>
    <mergeCell ref="AJ44:AQ44"/>
    <mergeCell ref="B45:AC45"/>
    <mergeCell ref="AE45:AI45"/>
    <mergeCell ref="AJ45:AQ45"/>
    <mergeCell ref="J38:AH39"/>
    <mergeCell ref="AJ39:AQ39"/>
    <mergeCell ref="N40:AH40"/>
    <mergeCell ref="AJ40:AM40"/>
    <mergeCell ref="AN40:AQ40"/>
    <mergeCell ref="B42:O43"/>
    <mergeCell ref="P42:AC43"/>
    <mergeCell ref="AE42:AQ42"/>
    <mergeCell ref="AE43:AI43"/>
    <mergeCell ref="AJ43:AQ43"/>
    <mergeCell ref="P26:U26"/>
    <mergeCell ref="W26:AD26"/>
    <mergeCell ref="R34:AB35"/>
    <mergeCell ref="AJ35:AQ35"/>
    <mergeCell ref="R36:AB36"/>
    <mergeCell ref="AJ36:AK37"/>
    <mergeCell ref="AL36:AQ37"/>
    <mergeCell ref="R37:AB37"/>
    <mergeCell ref="P22:U22"/>
    <mergeCell ref="W22:AD22"/>
    <mergeCell ref="AF22:AQ22"/>
    <mergeCell ref="P23:U23"/>
    <mergeCell ref="W23:AD23"/>
    <mergeCell ref="AF23:AQ26"/>
    <mergeCell ref="P24:U24"/>
    <mergeCell ref="W24:AD24"/>
    <mergeCell ref="P25:U25"/>
    <mergeCell ref="W25:AD25"/>
    <mergeCell ref="B17:AC17"/>
    <mergeCell ref="AE17:AI17"/>
    <mergeCell ref="AJ17:AQ17"/>
    <mergeCell ref="B19:AQ19"/>
    <mergeCell ref="P21:U21"/>
    <mergeCell ref="W21:AD21"/>
    <mergeCell ref="AF21:AG21"/>
    <mergeCell ref="AH21:AQ21"/>
    <mergeCell ref="B15:AC15"/>
    <mergeCell ref="AE15:AI15"/>
    <mergeCell ref="AJ15:AQ15"/>
    <mergeCell ref="B16:AC16"/>
    <mergeCell ref="AE16:AI16"/>
    <mergeCell ref="AJ16:AQ16"/>
    <mergeCell ref="B13:AC13"/>
    <mergeCell ref="AE13:AI13"/>
    <mergeCell ref="AJ13:AQ13"/>
    <mergeCell ref="B14:AC14"/>
    <mergeCell ref="AE14:AI14"/>
    <mergeCell ref="AJ14:AQ14"/>
    <mergeCell ref="B11:AC11"/>
    <mergeCell ref="AE11:AI11"/>
    <mergeCell ref="AJ11:AQ11"/>
    <mergeCell ref="B12:AC12"/>
    <mergeCell ref="AE12:AI12"/>
    <mergeCell ref="AJ12:AQ12"/>
    <mergeCell ref="AV10:BW10"/>
    <mergeCell ref="R1:AB2"/>
    <mergeCell ref="AJ2:AQ2"/>
    <mergeCell ref="R3:AB3"/>
    <mergeCell ref="AJ3:AK4"/>
    <mergeCell ref="AL3:AQ4"/>
    <mergeCell ref="R4:AB4"/>
    <mergeCell ref="J5:AH6"/>
    <mergeCell ref="AJ6:AQ6"/>
    <mergeCell ref="N7:AH7"/>
    <mergeCell ref="AJ7:AM7"/>
    <mergeCell ref="AN7:AQ7"/>
    <mergeCell ref="B9:O10"/>
    <mergeCell ref="P9:AC10"/>
    <mergeCell ref="AE9:AQ9"/>
    <mergeCell ref="AE10:AI10"/>
    <mergeCell ref="AJ10:AQ10"/>
  </mergeCells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Layout" zoomScaleNormal="100" workbookViewId="0">
      <selection activeCell="G45" sqref="G45"/>
    </sheetView>
  </sheetViews>
  <sheetFormatPr baseColWidth="10" defaultRowHeight="15"/>
  <sheetData>
    <row r="1" spans="1:7">
      <c r="A1" s="57">
        <v>19906</v>
      </c>
      <c r="B1" s="57">
        <v>19956</v>
      </c>
      <c r="C1" s="57">
        <v>20006</v>
      </c>
      <c r="D1" s="58">
        <v>20056</v>
      </c>
      <c r="E1" s="58">
        <v>20106</v>
      </c>
      <c r="F1" s="58">
        <v>20156</v>
      </c>
      <c r="G1" s="58">
        <v>20206</v>
      </c>
    </row>
    <row r="2" spans="1:7">
      <c r="A2" s="57">
        <v>19907</v>
      </c>
      <c r="B2" s="57">
        <v>19957</v>
      </c>
      <c r="C2" s="57">
        <v>20007</v>
      </c>
      <c r="D2" s="58">
        <v>20057</v>
      </c>
      <c r="E2" s="58">
        <v>20107</v>
      </c>
      <c r="F2" s="58">
        <v>20157</v>
      </c>
      <c r="G2" s="58">
        <v>20207</v>
      </c>
    </row>
    <row r="3" spans="1:7">
      <c r="A3" s="57">
        <v>19908</v>
      </c>
      <c r="B3" s="57">
        <v>19958</v>
      </c>
      <c r="C3" s="57">
        <v>20008</v>
      </c>
      <c r="D3" s="58">
        <v>20058</v>
      </c>
      <c r="E3" s="58">
        <v>20108</v>
      </c>
      <c r="F3" s="58">
        <v>20158</v>
      </c>
      <c r="G3" s="58">
        <v>20208</v>
      </c>
    </row>
    <row r="4" spans="1:7">
      <c r="A4" s="57">
        <v>19909</v>
      </c>
      <c r="B4" s="57">
        <v>19959</v>
      </c>
      <c r="C4" s="57">
        <v>20009</v>
      </c>
      <c r="D4" s="58">
        <v>20059</v>
      </c>
      <c r="E4" s="58">
        <v>20109</v>
      </c>
      <c r="F4" s="58">
        <v>20159</v>
      </c>
      <c r="G4" s="58">
        <v>20209</v>
      </c>
    </row>
    <row r="5" spans="1:7">
      <c r="A5" s="57">
        <v>19910</v>
      </c>
      <c r="B5" s="57">
        <v>19960</v>
      </c>
      <c r="C5" s="57">
        <v>20010</v>
      </c>
      <c r="D5" s="58">
        <v>20060</v>
      </c>
      <c r="E5" s="58">
        <v>20110</v>
      </c>
      <c r="F5" s="58">
        <v>20160</v>
      </c>
      <c r="G5" s="58">
        <v>20210</v>
      </c>
    </row>
    <row r="6" spans="1:7">
      <c r="A6" s="57">
        <v>19911</v>
      </c>
      <c r="B6" s="57">
        <v>19961</v>
      </c>
      <c r="C6" s="57">
        <v>20011</v>
      </c>
      <c r="D6" s="58">
        <v>20061</v>
      </c>
      <c r="E6" s="58">
        <v>20111</v>
      </c>
      <c r="F6" s="58">
        <v>20161</v>
      </c>
      <c r="G6" s="58">
        <v>20211</v>
      </c>
    </row>
    <row r="7" spans="1:7">
      <c r="A7" s="57">
        <v>19912</v>
      </c>
      <c r="B7" s="57">
        <v>19962</v>
      </c>
      <c r="C7" s="57">
        <v>20012</v>
      </c>
      <c r="D7" s="58">
        <v>20062</v>
      </c>
      <c r="E7" s="58">
        <v>20112</v>
      </c>
      <c r="F7" s="58">
        <v>20162</v>
      </c>
      <c r="G7" s="58">
        <v>20212</v>
      </c>
    </row>
    <row r="8" spans="1:7">
      <c r="A8" s="57">
        <v>19913</v>
      </c>
      <c r="B8" s="57">
        <v>19963</v>
      </c>
      <c r="C8" s="57">
        <v>20013</v>
      </c>
      <c r="D8" s="58">
        <v>20063</v>
      </c>
      <c r="E8" s="58">
        <v>20113</v>
      </c>
      <c r="F8" s="58">
        <v>20163</v>
      </c>
      <c r="G8" s="58">
        <v>20213</v>
      </c>
    </row>
    <row r="9" spans="1:7">
      <c r="A9" s="57">
        <v>19914</v>
      </c>
      <c r="B9" s="57">
        <v>19964</v>
      </c>
      <c r="C9" s="57">
        <v>20014</v>
      </c>
      <c r="D9" s="58">
        <v>20064</v>
      </c>
      <c r="E9" s="58">
        <v>20114</v>
      </c>
      <c r="F9" s="58">
        <v>20164</v>
      </c>
      <c r="G9" s="58">
        <v>20214</v>
      </c>
    </row>
    <row r="10" spans="1:7">
      <c r="A10" s="57">
        <v>19915</v>
      </c>
      <c r="B10" s="57">
        <v>19965</v>
      </c>
      <c r="C10" s="57">
        <v>20015</v>
      </c>
      <c r="D10" s="58">
        <v>20065</v>
      </c>
      <c r="E10" s="58">
        <v>20115</v>
      </c>
      <c r="F10" s="58">
        <v>20165</v>
      </c>
      <c r="G10" s="58">
        <v>20215</v>
      </c>
    </row>
    <row r="11" spans="1:7">
      <c r="A11" s="57">
        <v>19916</v>
      </c>
      <c r="B11" s="57">
        <v>19966</v>
      </c>
      <c r="C11" s="57">
        <v>20016</v>
      </c>
      <c r="D11" s="58">
        <v>20066</v>
      </c>
      <c r="E11" s="58">
        <v>20116</v>
      </c>
      <c r="F11" s="58">
        <v>20166</v>
      </c>
      <c r="G11" s="58">
        <v>20216</v>
      </c>
    </row>
    <row r="12" spans="1:7">
      <c r="A12" s="57">
        <v>19917</v>
      </c>
      <c r="B12" s="57">
        <v>19967</v>
      </c>
      <c r="C12" s="57">
        <v>20017</v>
      </c>
      <c r="D12" s="58">
        <v>20067</v>
      </c>
      <c r="E12" s="58">
        <v>20117</v>
      </c>
      <c r="F12" s="58">
        <v>20167</v>
      </c>
      <c r="G12" s="58">
        <v>20217</v>
      </c>
    </row>
    <row r="13" spans="1:7">
      <c r="A13" s="57">
        <v>19918</v>
      </c>
      <c r="B13" s="57">
        <v>19968</v>
      </c>
      <c r="C13" s="57">
        <v>20018</v>
      </c>
      <c r="D13" s="58">
        <v>20068</v>
      </c>
      <c r="E13" s="58">
        <v>20118</v>
      </c>
      <c r="F13" s="58">
        <v>20168</v>
      </c>
      <c r="G13" s="58">
        <v>20218</v>
      </c>
    </row>
    <row r="14" spans="1:7">
      <c r="A14" s="57">
        <v>19919</v>
      </c>
      <c r="B14" s="57">
        <v>19969</v>
      </c>
      <c r="C14" s="57">
        <v>20019</v>
      </c>
      <c r="D14" s="58">
        <v>20069</v>
      </c>
      <c r="E14" s="58">
        <v>20119</v>
      </c>
      <c r="F14" s="58">
        <v>20169</v>
      </c>
      <c r="G14" s="58">
        <v>20219</v>
      </c>
    </row>
    <row r="15" spans="1:7">
      <c r="A15" s="57">
        <v>19920</v>
      </c>
      <c r="B15" s="57">
        <v>19970</v>
      </c>
      <c r="C15" s="57">
        <v>20020</v>
      </c>
      <c r="D15" s="58">
        <v>20070</v>
      </c>
      <c r="E15" s="58">
        <v>20120</v>
      </c>
      <c r="F15" s="58">
        <v>20170</v>
      </c>
      <c r="G15" s="58">
        <v>20220</v>
      </c>
    </row>
    <row r="16" spans="1:7">
      <c r="A16" s="57">
        <v>19921</v>
      </c>
      <c r="B16" s="57">
        <v>19971</v>
      </c>
      <c r="C16" s="57">
        <v>20021</v>
      </c>
      <c r="D16" s="58">
        <v>20071</v>
      </c>
      <c r="E16" s="58">
        <v>20121</v>
      </c>
      <c r="F16" s="58">
        <v>20171</v>
      </c>
      <c r="G16" s="58">
        <v>20221</v>
      </c>
    </row>
    <row r="17" spans="1:7">
      <c r="A17" s="57">
        <v>19922</v>
      </c>
      <c r="B17" s="57">
        <v>19972</v>
      </c>
      <c r="C17" s="57">
        <v>20022</v>
      </c>
      <c r="D17" s="58">
        <v>20072</v>
      </c>
      <c r="E17" s="58">
        <v>20122</v>
      </c>
      <c r="F17" s="58">
        <v>20172</v>
      </c>
      <c r="G17" s="58">
        <v>20222</v>
      </c>
    </row>
    <row r="18" spans="1:7">
      <c r="A18" s="57">
        <v>19923</v>
      </c>
      <c r="B18" s="57">
        <v>19973</v>
      </c>
      <c r="C18" s="57">
        <v>20023</v>
      </c>
      <c r="D18" s="58">
        <v>20073</v>
      </c>
      <c r="E18" s="58">
        <v>20123</v>
      </c>
      <c r="F18" s="58">
        <v>20173</v>
      </c>
      <c r="G18" s="58">
        <v>20223</v>
      </c>
    </row>
    <row r="19" spans="1:7">
      <c r="A19" s="57">
        <v>19924</v>
      </c>
      <c r="B19" s="57">
        <v>19974</v>
      </c>
      <c r="C19" s="57">
        <v>20024</v>
      </c>
      <c r="D19" s="58">
        <v>20074</v>
      </c>
      <c r="E19" s="58">
        <v>20124</v>
      </c>
      <c r="F19" s="58">
        <v>20174</v>
      </c>
      <c r="G19" s="58">
        <v>20224</v>
      </c>
    </row>
    <row r="20" spans="1:7">
      <c r="A20" s="57">
        <v>19925</v>
      </c>
      <c r="B20" s="57">
        <v>19975</v>
      </c>
      <c r="C20" s="57">
        <v>20025</v>
      </c>
      <c r="D20" s="58">
        <v>20075</v>
      </c>
      <c r="E20" s="58">
        <v>20125</v>
      </c>
      <c r="F20" s="58">
        <v>20175</v>
      </c>
      <c r="G20" s="58">
        <v>20225</v>
      </c>
    </row>
    <row r="21" spans="1:7">
      <c r="A21" s="57">
        <v>19926</v>
      </c>
      <c r="B21" s="57">
        <v>19976</v>
      </c>
      <c r="C21" s="57">
        <v>20026</v>
      </c>
      <c r="D21" s="58">
        <v>20076</v>
      </c>
      <c r="E21" s="58">
        <v>20126</v>
      </c>
      <c r="F21" s="58">
        <v>20176</v>
      </c>
      <c r="G21" s="58">
        <v>20226</v>
      </c>
    </row>
    <row r="22" spans="1:7">
      <c r="A22" s="57">
        <v>19927</v>
      </c>
      <c r="B22" s="57">
        <v>19977</v>
      </c>
      <c r="C22" s="57">
        <v>20027</v>
      </c>
      <c r="D22" s="58">
        <v>20077</v>
      </c>
      <c r="E22" s="58">
        <v>20127</v>
      </c>
      <c r="F22" s="58">
        <v>20177</v>
      </c>
      <c r="G22" s="58">
        <v>20227</v>
      </c>
    </row>
    <row r="23" spans="1:7">
      <c r="A23" s="57">
        <v>19928</v>
      </c>
      <c r="B23" s="57">
        <v>19978</v>
      </c>
      <c r="C23" s="57">
        <v>20028</v>
      </c>
      <c r="D23" s="58">
        <v>20078</v>
      </c>
      <c r="E23" s="58">
        <v>20128</v>
      </c>
      <c r="F23" s="58">
        <v>20178</v>
      </c>
      <c r="G23" s="58">
        <v>20228</v>
      </c>
    </row>
    <row r="24" spans="1:7">
      <c r="A24" s="57">
        <v>19929</v>
      </c>
      <c r="B24" s="57">
        <v>19979</v>
      </c>
      <c r="C24" s="57">
        <v>20029</v>
      </c>
      <c r="D24" s="58">
        <v>20079</v>
      </c>
      <c r="E24" s="58">
        <v>20129</v>
      </c>
      <c r="F24" s="58">
        <v>20179</v>
      </c>
      <c r="G24" s="58">
        <v>20229</v>
      </c>
    </row>
    <row r="25" spans="1:7">
      <c r="A25" s="57">
        <v>19930</v>
      </c>
      <c r="B25" s="57">
        <v>19980</v>
      </c>
      <c r="C25" s="57">
        <v>20030</v>
      </c>
      <c r="D25" s="58">
        <v>20080</v>
      </c>
      <c r="E25" s="58">
        <v>20130</v>
      </c>
      <c r="F25" s="58">
        <v>20180</v>
      </c>
      <c r="G25" s="58">
        <v>20230</v>
      </c>
    </row>
    <row r="26" spans="1:7">
      <c r="A26" s="57">
        <v>19931</v>
      </c>
      <c r="B26" s="57">
        <v>19981</v>
      </c>
      <c r="C26" s="57">
        <v>20031</v>
      </c>
      <c r="D26" s="58">
        <v>20081</v>
      </c>
      <c r="E26" s="58">
        <v>20131</v>
      </c>
      <c r="F26" s="58">
        <v>20181</v>
      </c>
      <c r="G26" s="58">
        <v>20231</v>
      </c>
    </row>
    <row r="27" spans="1:7">
      <c r="A27" s="57">
        <v>19932</v>
      </c>
      <c r="B27" s="57">
        <v>19982</v>
      </c>
      <c r="C27" s="57">
        <v>20032</v>
      </c>
      <c r="D27" s="58">
        <v>20082</v>
      </c>
      <c r="E27" s="58">
        <v>20132</v>
      </c>
      <c r="F27" s="58">
        <v>20182</v>
      </c>
      <c r="G27" s="58">
        <v>20232</v>
      </c>
    </row>
    <row r="28" spans="1:7">
      <c r="A28" s="57">
        <v>19933</v>
      </c>
      <c r="B28" s="57">
        <v>19983</v>
      </c>
      <c r="C28" s="57">
        <v>20033</v>
      </c>
      <c r="D28" s="58">
        <v>20083</v>
      </c>
      <c r="E28" s="58">
        <v>20133</v>
      </c>
      <c r="F28" s="58">
        <v>20183</v>
      </c>
      <c r="G28" s="58">
        <v>20233</v>
      </c>
    </row>
    <row r="29" spans="1:7">
      <c r="A29" s="57">
        <v>19934</v>
      </c>
      <c r="B29" s="57">
        <v>19984</v>
      </c>
      <c r="C29" s="57">
        <v>20034</v>
      </c>
      <c r="D29" s="58">
        <v>20084</v>
      </c>
      <c r="E29" s="58">
        <v>20134</v>
      </c>
      <c r="F29" s="58">
        <v>20184</v>
      </c>
      <c r="G29" s="58">
        <v>20234</v>
      </c>
    </row>
    <row r="30" spans="1:7">
      <c r="A30" s="57">
        <v>19935</v>
      </c>
      <c r="B30" s="57">
        <v>19985</v>
      </c>
      <c r="C30" s="57">
        <v>20035</v>
      </c>
      <c r="D30" s="58">
        <v>20085</v>
      </c>
      <c r="E30" s="58">
        <v>20135</v>
      </c>
      <c r="F30" s="58">
        <v>20185</v>
      </c>
      <c r="G30" s="58">
        <v>20235</v>
      </c>
    </row>
    <row r="31" spans="1:7">
      <c r="A31" s="57">
        <v>19936</v>
      </c>
      <c r="B31" s="57">
        <v>19986</v>
      </c>
      <c r="C31" s="57">
        <v>20036</v>
      </c>
      <c r="D31" s="58">
        <v>20086</v>
      </c>
      <c r="E31" s="58">
        <v>20136</v>
      </c>
      <c r="F31" s="58">
        <v>20186</v>
      </c>
      <c r="G31" s="58">
        <v>20236</v>
      </c>
    </row>
    <row r="32" spans="1:7">
      <c r="A32" s="57">
        <v>19937</v>
      </c>
      <c r="B32" s="57">
        <v>19987</v>
      </c>
      <c r="C32" s="57">
        <v>20037</v>
      </c>
      <c r="D32" s="58">
        <v>20087</v>
      </c>
      <c r="E32" s="58">
        <v>20137</v>
      </c>
      <c r="F32" s="58">
        <v>20187</v>
      </c>
      <c r="G32" s="58">
        <v>20237</v>
      </c>
    </row>
    <row r="33" spans="1:7">
      <c r="A33" s="57">
        <v>19938</v>
      </c>
      <c r="B33" s="57">
        <v>19988</v>
      </c>
      <c r="C33" s="57">
        <v>20038</v>
      </c>
      <c r="D33" s="58">
        <v>20088</v>
      </c>
      <c r="E33" s="58">
        <v>20138</v>
      </c>
      <c r="F33" s="58">
        <v>20188</v>
      </c>
      <c r="G33" s="58">
        <v>20238</v>
      </c>
    </row>
    <row r="34" spans="1:7">
      <c r="A34" s="57">
        <v>19939</v>
      </c>
      <c r="B34" s="57">
        <v>19989</v>
      </c>
      <c r="C34" s="57">
        <v>20039</v>
      </c>
      <c r="D34" s="58">
        <v>20089</v>
      </c>
      <c r="E34" s="58">
        <v>20139</v>
      </c>
      <c r="F34" s="58">
        <v>20189</v>
      </c>
      <c r="G34" s="58">
        <v>20239</v>
      </c>
    </row>
    <row r="35" spans="1:7">
      <c r="A35" s="57">
        <v>19940</v>
      </c>
      <c r="B35" s="57">
        <v>19990</v>
      </c>
      <c r="C35" s="57">
        <v>20040</v>
      </c>
      <c r="D35" s="58">
        <v>20090</v>
      </c>
      <c r="E35" s="58">
        <v>20140</v>
      </c>
      <c r="F35" s="58">
        <v>20190</v>
      </c>
      <c r="G35" s="58">
        <v>20240</v>
      </c>
    </row>
    <row r="36" spans="1:7">
      <c r="A36" s="57">
        <v>19941</v>
      </c>
      <c r="B36" s="57">
        <v>19991</v>
      </c>
      <c r="C36" s="57">
        <v>20041</v>
      </c>
      <c r="D36" s="58">
        <v>20091</v>
      </c>
      <c r="E36" s="58">
        <v>20141</v>
      </c>
      <c r="F36" s="58">
        <v>20191</v>
      </c>
      <c r="G36" s="58">
        <v>20241</v>
      </c>
    </row>
    <row r="37" spans="1:7">
      <c r="A37" s="57">
        <v>19942</v>
      </c>
      <c r="B37" s="57">
        <v>19992</v>
      </c>
      <c r="C37" s="57">
        <v>20042</v>
      </c>
      <c r="D37" s="58">
        <v>20092</v>
      </c>
      <c r="E37" s="58">
        <v>20142</v>
      </c>
      <c r="F37" s="58">
        <v>20192</v>
      </c>
      <c r="G37" s="58">
        <v>20242</v>
      </c>
    </row>
    <row r="38" spans="1:7">
      <c r="A38" s="57">
        <v>19943</v>
      </c>
      <c r="B38" s="57">
        <v>19993</v>
      </c>
      <c r="C38" s="57">
        <v>20043</v>
      </c>
      <c r="D38" s="58">
        <v>20093</v>
      </c>
      <c r="E38" s="58">
        <v>20143</v>
      </c>
      <c r="F38" s="58">
        <v>20193</v>
      </c>
      <c r="G38" s="58">
        <v>20243</v>
      </c>
    </row>
    <row r="39" spans="1:7">
      <c r="A39" s="57">
        <v>19944</v>
      </c>
      <c r="B39" s="57">
        <v>19994</v>
      </c>
      <c r="C39" s="57">
        <v>20044</v>
      </c>
      <c r="D39" s="58">
        <v>20094</v>
      </c>
      <c r="E39" s="58">
        <v>20144</v>
      </c>
      <c r="F39" s="58">
        <v>20194</v>
      </c>
      <c r="G39" s="58">
        <v>20244</v>
      </c>
    </row>
    <row r="40" spans="1:7">
      <c r="A40" s="57">
        <v>19945</v>
      </c>
      <c r="B40" s="57">
        <v>19995</v>
      </c>
      <c r="C40" s="57">
        <v>20045</v>
      </c>
      <c r="D40" s="58">
        <v>20095</v>
      </c>
      <c r="E40" s="58">
        <v>20145</v>
      </c>
      <c r="F40" s="58">
        <v>20195</v>
      </c>
      <c r="G40" s="58">
        <v>20245</v>
      </c>
    </row>
    <row r="41" spans="1:7">
      <c r="A41" s="57">
        <v>19946</v>
      </c>
      <c r="B41" s="57">
        <v>19996</v>
      </c>
      <c r="C41" s="57">
        <v>20046</v>
      </c>
      <c r="D41" s="58">
        <v>20096</v>
      </c>
      <c r="E41" s="58">
        <v>20146</v>
      </c>
      <c r="F41" s="58">
        <v>20196</v>
      </c>
      <c r="G41" s="58">
        <v>20246</v>
      </c>
    </row>
    <row r="42" spans="1:7">
      <c r="A42" s="57">
        <v>19947</v>
      </c>
      <c r="B42" s="57">
        <v>19997</v>
      </c>
      <c r="C42" s="57">
        <v>20047</v>
      </c>
      <c r="D42" s="58">
        <v>20097</v>
      </c>
      <c r="E42" s="58">
        <v>20147</v>
      </c>
      <c r="F42" s="58">
        <v>20197</v>
      </c>
      <c r="G42" s="58">
        <v>20247</v>
      </c>
    </row>
    <row r="43" spans="1:7">
      <c r="A43" s="57">
        <v>19948</v>
      </c>
      <c r="B43" s="57">
        <v>19998</v>
      </c>
      <c r="C43" s="57">
        <v>20048</v>
      </c>
      <c r="D43" s="58">
        <v>20098</v>
      </c>
      <c r="E43" s="58">
        <v>20148</v>
      </c>
      <c r="F43" s="58">
        <v>20198</v>
      </c>
      <c r="G43" s="58">
        <v>20248</v>
      </c>
    </row>
    <row r="44" spans="1:7">
      <c r="A44" s="57">
        <v>19949</v>
      </c>
      <c r="B44" s="57">
        <v>19999</v>
      </c>
      <c r="C44" s="57">
        <v>20049</v>
      </c>
      <c r="D44" s="58">
        <v>20099</v>
      </c>
      <c r="E44" s="58">
        <v>20149</v>
      </c>
      <c r="F44" s="58">
        <v>20199</v>
      </c>
      <c r="G44" s="58">
        <v>20249</v>
      </c>
    </row>
    <row r="45" spans="1:7">
      <c r="A45" s="57">
        <v>19950</v>
      </c>
      <c r="B45" s="57">
        <v>20000</v>
      </c>
      <c r="C45" s="57">
        <v>20050</v>
      </c>
      <c r="D45" s="58">
        <v>20100</v>
      </c>
      <c r="E45" s="58">
        <v>20150</v>
      </c>
      <c r="F45" s="58">
        <v>20200</v>
      </c>
      <c r="G45" s="58">
        <v>20250</v>
      </c>
    </row>
    <row r="46" spans="1:7">
      <c r="A46" s="57">
        <v>19951</v>
      </c>
      <c r="B46" s="57">
        <v>20001</v>
      </c>
      <c r="C46" s="57">
        <v>20051</v>
      </c>
      <c r="D46" s="58">
        <v>20101</v>
      </c>
      <c r="E46" s="58">
        <v>20151</v>
      </c>
      <c r="F46" s="58">
        <v>20201</v>
      </c>
      <c r="G46" s="58">
        <v>20251</v>
      </c>
    </row>
    <row r="47" spans="1:7">
      <c r="A47" s="57">
        <v>19952</v>
      </c>
      <c r="B47" s="57">
        <v>20002</v>
      </c>
      <c r="C47" s="57">
        <v>20052</v>
      </c>
      <c r="D47" s="58">
        <v>20102</v>
      </c>
      <c r="E47" s="58">
        <v>20152</v>
      </c>
      <c r="F47" s="58">
        <v>20202</v>
      </c>
      <c r="G47" s="58">
        <v>20252</v>
      </c>
    </row>
    <row r="48" spans="1:7">
      <c r="A48" s="57">
        <v>19953</v>
      </c>
      <c r="B48" s="57">
        <v>20003</v>
      </c>
      <c r="C48" s="57">
        <v>20053</v>
      </c>
      <c r="D48" s="58">
        <v>20103</v>
      </c>
      <c r="E48" s="58">
        <v>20153</v>
      </c>
      <c r="F48" s="58">
        <v>20203</v>
      </c>
      <c r="G48" s="58">
        <v>20253</v>
      </c>
    </row>
    <row r="49" spans="1:7">
      <c r="A49" s="57">
        <v>19954</v>
      </c>
      <c r="B49" s="57">
        <v>20004</v>
      </c>
      <c r="C49" s="57">
        <v>20054</v>
      </c>
      <c r="D49" s="58">
        <v>20104</v>
      </c>
      <c r="E49" s="58">
        <v>20154</v>
      </c>
      <c r="F49" s="58">
        <v>20204</v>
      </c>
      <c r="G49" s="58">
        <v>20254</v>
      </c>
    </row>
    <row r="50" spans="1:7">
      <c r="A50" s="57">
        <v>19955</v>
      </c>
      <c r="B50" s="57">
        <v>20005</v>
      </c>
      <c r="C50" s="57">
        <v>20055</v>
      </c>
      <c r="D50" s="58">
        <v>20105</v>
      </c>
      <c r="E50" s="58">
        <v>20155</v>
      </c>
      <c r="F50" s="58">
        <v>20205</v>
      </c>
      <c r="G50" s="58">
        <v>20255</v>
      </c>
    </row>
  </sheetData>
  <pageMargins left="0.7" right="0.7" top="0.75" bottom="0.75" header="0.3" footer="0.3"/>
  <pageSetup paperSize="9" orientation="portrait" r:id="rId1"/>
  <headerFooter>
    <oddHeader>&amp;LTEPETLÁN&amp;CFOLIO TESORERIA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65"/>
  <sheetViews>
    <sheetView tabSelected="1" topLeftCell="A43" workbookViewId="0">
      <selection activeCell="D72" sqref="D72"/>
    </sheetView>
  </sheetViews>
  <sheetFormatPr baseColWidth="10" defaultRowHeight="15.75"/>
  <cols>
    <col min="1" max="1" width="46.85546875" style="61" customWidth="1"/>
    <col min="2" max="2" width="14.140625" style="61" bestFit="1" customWidth="1"/>
    <col min="3" max="3" width="14.7109375" style="61" bestFit="1" customWidth="1"/>
    <col min="4" max="4" width="10.5703125" style="61" bestFit="1" customWidth="1"/>
    <col min="5" max="16384" width="11.42578125" style="61"/>
  </cols>
  <sheetData>
    <row r="7" spans="1:4">
      <c r="A7" s="229" t="s">
        <v>45</v>
      </c>
      <c r="B7" s="229"/>
      <c r="C7" s="229"/>
      <c r="D7" s="229"/>
    </row>
    <row r="8" spans="1:4">
      <c r="A8" s="62" t="s">
        <v>34</v>
      </c>
      <c r="B8" s="63" t="s">
        <v>14</v>
      </c>
      <c r="C8" s="63" t="s">
        <v>35</v>
      </c>
      <c r="D8" s="64" t="s">
        <v>20</v>
      </c>
    </row>
    <row r="9" spans="1:4">
      <c r="A9" s="59" t="s">
        <v>88</v>
      </c>
      <c r="B9" s="65">
        <f>D9/1.1</f>
        <v>40.299999999999997</v>
      </c>
      <c r="C9" s="65">
        <f>B9*0.1</f>
        <v>4.03</v>
      </c>
      <c r="D9" s="234">
        <v>44.33</v>
      </c>
    </row>
    <row r="10" spans="1:4">
      <c r="A10" s="59" t="s">
        <v>46</v>
      </c>
      <c r="B10" s="65">
        <f t="shared" ref="B10:B16" si="0">D10/1.1</f>
        <v>90.909090909090907</v>
      </c>
      <c r="C10" s="65">
        <f t="shared" ref="C10:C16" si="1">B10*0.1</f>
        <v>9.0909090909090917</v>
      </c>
      <c r="D10" s="234">
        <v>100</v>
      </c>
    </row>
    <row r="11" spans="1:4">
      <c r="A11" s="59" t="s">
        <v>47</v>
      </c>
      <c r="B11" s="65">
        <f t="shared" si="0"/>
        <v>90.909090909090907</v>
      </c>
      <c r="C11" s="65">
        <f t="shared" si="1"/>
        <v>9.0909090909090917</v>
      </c>
      <c r="D11" s="234">
        <v>100</v>
      </c>
    </row>
    <row r="12" spans="1:4">
      <c r="A12" s="59" t="s">
        <v>48</v>
      </c>
      <c r="B12" s="65">
        <f t="shared" si="0"/>
        <v>38.18181818181818</v>
      </c>
      <c r="C12" s="65">
        <f t="shared" si="1"/>
        <v>3.8181818181818183</v>
      </c>
      <c r="D12" s="234">
        <v>42</v>
      </c>
    </row>
    <row r="13" spans="1:4">
      <c r="A13" s="59" t="s">
        <v>49</v>
      </c>
      <c r="B13" s="65">
        <f t="shared" si="0"/>
        <v>136.36363636363635</v>
      </c>
      <c r="C13" s="65">
        <f t="shared" si="1"/>
        <v>13.636363636363635</v>
      </c>
      <c r="D13" s="234">
        <v>150</v>
      </c>
    </row>
    <row r="14" spans="1:4">
      <c r="A14" s="59" t="s">
        <v>50</v>
      </c>
      <c r="B14" s="65">
        <f t="shared" si="0"/>
        <v>90.909090909090907</v>
      </c>
      <c r="C14" s="65">
        <f t="shared" si="1"/>
        <v>9.0909090909090917</v>
      </c>
      <c r="D14" s="234">
        <v>100</v>
      </c>
    </row>
    <row r="15" spans="1:4">
      <c r="A15" s="59" t="s">
        <v>51</v>
      </c>
      <c r="B15" s="65">
        <f t="shared" si="0"/>
        <v>90.909090909090907</v>
      </c>
      <c r="C15" s="65">
        <f t="shared" si="1"/>
        <v>9.0909090909090917</v>
      </c>
      <c r="D15" s="234">
        <v>100</v>
      </c>
    </row>
    <row r="16" spans="1:4">
      <c r="A16" s="59" t="s">
        <v>52</v>
      </c>
      <c r="B16" s="65">
        <f t="shared" si="0"/>
        <v>1136.3636363636363</v>
      </c>
      <c r="C16" s="65">
        <f t="shared" si="1"/>
        <v>113.63636363636363</v>
      </c>
      <c r="D16" s="234">
        <v>1250</v>
      </c>
    </row>
    <row r="17" spans="1:4">
      <c r="A17" s="61" t="s">
        <v>44</v>
      </c>
    </row>
    <row r="19" spans="1:4">
      <c r="A19" s="229" t="s">
        <v>53</v>
      </c>
      <c r="B19" s="229"/>
      <c r="C19" s="229"/>
      <c r="D19" s="229"/>
    </row>
    <row r="20" spans="1:4">
      <c r="A20" s="62" t="s">
        <v>34</v>
      </c>
      <c r="B20" s="63" t="s">
        <v>14</v>
      </c>
      <c r="C20" s="63" t="s">
        <v>35</v>
      </c>
      <c r="D20" s="64" t="s">
        <v>20</v>
      </c>
    </row>
    <row r="21" spans="1:4">
      <c r="A21" s="59" t="s">
        <v>54</v>
      </c>
      <c r="B21" s="65">
        <f>D21/1.1</f>
        <v>80.599999999999994</v>
      </c>
      <c r="C21" s="65">
        <f>B21*0.1</f>
        <v>8.06</v>
      </c>
      <c r="D21" s="234">
        <v>88.66</v>
      </c>
    </row>
    <row r="22" spans="1:4">
      <c r="A22" s="59" t="s">
        <v>55</v>
      </c>
      <c r="B22" s="65">
        <f t="shared" ref="B22:B29" si="2">D22/1.1</f>
        <v>564.19999999999993</v>
      </c>
      <c r="C22" s="65">
        <f t="shared" ref="C22:C29" si="3">B22*0.1</f>
        <v>56.419999999999995</v>
      </c>
      <c r="D22" s="234">
        <v>620.62</v>
      </c>
    </row>
    <row r="23" spans="1:4">
      <c r="A23" s="59" t="s">
        <v>56</v>
      </c>
      <c r="B23" s="65">
        <f t="shared" si="2"/>
        <v>806</v>
      </c>
      <c r="C23" s="65">
        <f t="shared" si="3"/>
        <v>80.600000000000009</v>
      </c>
      <c r="D23" s="234">
        <v>886.6</v>
      </c>
    </row>
    <row r="24" spans="1:4">
      <c r="A24" s="59" t="s">
        <v>57</v>
      </c>
      <c r="B24" s="65">
        <f t="shared" si="2"/>
        <v>241.79999999999998</v>
      </c>
      <c r="C24" s="65">
        <f t="shared" si="3"/>
        <v>24.18</v>
      </c>
      <c r="D24" s="234">
        <v>265.98</v>
      </c>
    </row>
    <row r="25" spans="1:4" ht="31.5">
      <c r="A25" s="60" t="s">
        <v>58</v>
      </c>
      <c r="B25" s="65">
        <f t="shared" si="2"/>
        <v>9.0909090909090899</v>
      </c>
      <c r="C25" s="65">
        <f t="shared" si="3"/>
        <v>0.90909090909090906</v>
      </c>
      <c r="D25" s="234">
        <v>10</v>
      </c>
    </row>
    <row r="26" spans="1:4">
      <c r="A26" s="59" t="s">
        <v>59</v>
      </c>
      <c r="B26" s="65">
        <f t="shared" si="2"/>
        <v>636.36363636363626</v>
      </c>
      <c r="C26" s="65">
        <f t="shared" si="3"/>
        <v>63.636363636363626</v>
      </c>
      <c r="D26" s="234">
        <v>700</v>
      </c>
    </row>
    <row r="27" spans="1:4">
      <c r="A27" s="59" t="s">
        <v>60</v>
      </c>
      <c r="B27" s="65">
        <f t="shared" si="2"/>
        <v>22.727272727272727</v>
      </c>
      <c r="C27" s="65">
        <f t="shared" si="3"/>
        <v>2.2727272727272729</v>
      </c>
      <c r="D27" s="234">
        <v>25</v>
      </c>
    </row>
    <row r="28" spans="1:4">
      <c r="A28" s="59" t="s">
        <v>42</v>
      </c>
      <c r="B28" s="65">
        <f t="shared" si="2"/>
        <v>1209</v>
      </c>
      <c r="C28" s="65">
        <f t="shared" si="3"/>
        <v>120.9</v>
      </c>
      <c r="D28" s="234">
        <v>1329.9</v>
      </c>
    </row>
    <row r="29" spans="1:4">
      <c r="A29" s="59" t="s">
        <v>89</v>
      </c>
      <c r="B29" s="65">
        <f t="shared" si="2"/>
        <v>80.599999999999994</v>
      </c>
      <c r="C29" s="65">
        <f t="shared" si="3"/>
        <v>8.06</v>
      </c>
      <c r="D29" s="234">
        <v>88.66</v>
      </c>
    </row>
    <row r="32" spans="1:4">
      <c r="A32" s="229" t="s">
        <v>61</v>
      </c>
      <c r="B32" s="229"/>
      <c r="C32" s="229"/>
      <c r="D32" s="229"/>
    </row>
    <row r="33" spans="1:4">
      <c r="A33" s="62" t="s">
        <v>34</v>
      </c>
      <c r="B33" s="63" t="s">
        <v>14</v>
      </c>
      <c r="C33" s="63" t="s">
        <v>35</v>
      </c>
      <c r="D33" s="64" t="s">
        <v>20</v>
      </c>
    </row>
    <row r="34" spans="1:4">
      <c r="A34" s="59" t="s">
        <v>36</v>
      </c>
      <c r="B34" s="65">
        <f>D34/1.1</f>
        <v>80.599999999999994</v>
      </c>
      <c r="C34" s="65">
        <f>B34*0.1</f>
        <v>8.06</v>
      </c>
      <c r="D34" s="234">
        <v>88.66</v>
      </c>
    </row>
    <row r="35" spans="1:4">
      <c r="A35" s="59" t="s">
        <v>43</v>
      </c>
      <c r="B35" s="65">
        <f t="shared" ref="B35:B41" si="4">D35/1.1</f>
        <v>80.599999999999994</v>
      </c>
      <c r="C35" s="65">
        <f t="shared" ref="C35:C41" si="5">B35*0.1</f>
        <v>8.06</v>
      </c>
      <c r="D35" s="234">
        <v>88.66</v>
      </c>
    </row>
    <row r="36" spans="1:4">
      <c r="A36" s="59" t="s">
        <v>37</v>
      </c>
      <c r="B36" s="65">
        <f t="shared" si="4"/>
        <v>80.599999999999994</v>
      </c>
      <c r="C36" s="65">
        <f t="shared" si="5"/>
        <v>8.06</v>
      </c>
      <c r="D36" s="234">
        <v>88.66</v>
      </c>
    </row>
    <row r="37" spans="1:4">
      <c r="A37" s="59" t="s">
        <v>38</v>
      </c>
      <c r="B37" s="65">
        <f t="shared" si="4"/>
        <v>80.599999999999994</v>
      </c>
      <c r="C37" s="65">
        <f t="shared" si="5"/>
        <v>8.06</v>
      </c>
      <c r="D37" s="234">
        <v>88.66</v>
      </c>
    </row>
    <row r="38" spans="1:4">
      <c r="A38" s="59" t="s">
        <v>39</v>
      </c>
      <c r="B38" s="65">
        <f t="shared" si="4"/>
        <v>1612</v>
      </c>
      <c r="C38" s="65">
        <f t="shared" si="5"/>
        <v>161.20000000000002</v>
      </c>
      <c r="D38" s="234">
        <v>1773.2</v>
      </c>
    </row>
    <row r="39" spans="1:4">
      <c r="A39" s="59" t="s">
        <v>40</v>
      </c>
      <c r="B39" s="65">
        <f t="shared" si="4"/>
        <v>806</v>
      </c>
      <c r="C39" s="65">
        <f t="shared" si="5"/>
        <v>80.600000000000009</v>
      </c>
      <c r="D39" s="234">
        <v>886.6</v>
      </c>
    </row>
    <row r="40" spans="1:4">
      <c r="A40" s="59" t="s">
        <v>41</v>
      </c>
      <c r="B40" s="65">
        <f t="shared" si="4"/>
        <v>806</v>
      </c>
      <c r="C40" s="65">
        <f t="shared" si="5"/>
        <v>80.600000000000009</v>
      </c>
      <c r="D40" s="234">
        <v>886.6</v>
      </c>
    </row>
    <row r="41" spans="1:4">
      <c r="A41" s="59" t="s">
        <v>42</v>
      </c>
      <c r="B41" s="65">
        <f t="shared" si="4"/>
        <v>1209</v>
      </c>
      <c r="C41" s="65">
        <f t="shared" si="5"/>
        <v>120.9</v>
      </c>
      <c r="D41" s="234">
        <v>1329.9</v>
      </c>
    </row>
    <row r="43" spans="1:4">
      <c r="A43" s="229" t="s">
        <v>62</v>
      </c>
      <c r="B43" s="229"/>
      <c r="C43" s="229"/>
      <c r="D43" s="229"/>
    </row>
    <row r="44" spans="1:4">
      <c r="A44" s="62" t="s">
        <v>34</v>
      </c>
      <c r="B44" s="63" t="s">
        <v>14</v>
      </c>
      <c r="C44" s="63" t="s">
        <v>35</v>
      </c>
      <c r="D44" s="64" t="s">
        <v>20</v>
      </c>
    </row>
    <row r="45" spans="1:4">
      <c r="A45" s="59" t="s">
        <v>63</v>
      </c>
      <c r="B45" s="65">
        <f>D45/1.1</f>
        <v>80.599999999999994</v>
      </c>
      <c r="C45" s="65">
        <f>B45*0.1</f>
        <v>8.06</v>
      </c>
      <c r="D45" s="234">
        <v>88.66</v>
      </c>
    </row>
    <row r="46" spans="1:4" ht="47.25">
      <c r="A46" s="60" t="s">
        <v>64</v>
      </c>
      <c r="B46" s="65">
        <f t="shared" ref="B46:B52" si="6">D46/1.1</f>
        <v>80.599999999999994</v>
      </c>
      <c r="C46" s="65">
        <f t="shared" ref="C46:C52" si="7">B46*0.1</f>
        <v>8.06</v>
      </c>
      <c r="D46" s="234">
        <v>88.66</v>
      </c>
    </row>
    <row r="47" spans="1:4" ht="31.5">
      <c r="A47" s="60" t="s">
        <v>65</v>
      </c>
      <c r="B47" s="65">
        <f t="shared" si="6"/>
        <v>80.599999999999994</v>
      </c>
      <c r="C47" s="65">
        <f t="shared" si="7"/>
        <v>8.06</v>
      </c>
      <c r="D47" s="234">
        <v>88.66</v>
      </c>
    </row>
    <row r="48" spans="1:4">
      <c r="A48" s="59" t="s">
        <v>66</v>
      </c>
      <c r="B48" s="65">
        <f t="shared" si="6"/>
        <v>80.599999999999994</v>
      </c>
      <c r="C48" s="65">
        <f t="shared" si="7"/>
        <v>8.06</v>
      </c>
      <c r="D48" s="234">
        <v>88.66</v>
      </c>
    </row>
    <row r="49" spans="1:4">
      <c r="A49" s="59" t="s">
        <v>67</v>
      </c>
      <c r="B49" s="65">
        <f t="shared" si="6"/>
        <v>80.599999999999994</v>
      </c>
      <c r="C49" s="65">
        <f t="shared" si="7"/>
        <v>8.06</v>
      </c>
      <c r="D49" s="234">
        <v>88.66</v>
      </c>
    </row>
    <row r="50" spans="1:4">
      <c r="A50" s="59"/>
      <c r="B50" s="65">
        <f t="shared" si="6"/>
        <v>0</v>
      </c>
      <c r="C50" s="65">
        <f t="shared" si="7"/>
        <v>0</v>
      </c>
      <c r="D50" s="234">
        <v>0</v>
      </c>
    </row>
    <row r="51" spans="1:4">
      <c r="A51" s="59"/>
      <c r="B51" s="65">
        <f t="shared" si="6"/>
        <v>0</v>
      </c>
      <c r="C51" s="65">
        <f t="shared" si="7"/>
        <v>0</v>
      </c>
      <c r="D51" s="234">
        <v>0</v>
      </c>
    </row>
    <row r="52" spans="1:4">
      <c r="A52" s="59"/>
      <c r="B52" s="65">
        <f t="shared" si="6"/>
        <v>0</v>
      </c>
      <c r="C52" s="65">
        <f t="shared" si="7"/>
        <v>0</v>
      </c>
      <c r="D52" s="234">
        <v>0</v>
      </c>
    </row>
    <row r="56" spans="1:4">
      <c r="A56" s="229" t="s">
        <v>68</v>
      </c>
      <c r="B56" s="229"/>
      <c r="C56" s="229"/>
      <c r="D56" s="229"/>
    </row>
    <row r="57" spans="1:4">
      <c r="A57" s="62" t="s">
        <v>34</v>
      </c>
      <c r="B57" s="63" t="s">
        <v>14</v>
      </c>
      <c r="C57" s="63" t="s">
        <v>35</v>
      </c>
      <c r="D57" s="64" t="s">
        <v>20</v>
      </c>
    </row>
    <row r="58" spans="1:4">
      <c r="A58" s="59" t="s">
        <v>69</v>
      </c>
      <c r="B58" s="65">
        <f>D58/1.1</f>
        <v>75.454545454545453</v>
      </c>
      <c r="C58" s="65">
        <f>B58*0.1</f>
        <v>7.5454545454545459</v>
      </c>
      <c r="D58" s="234">
        <v>83</v>
      </c>
    </row>
    <row r="59" spans="1:4">
      <c r="A59" s="59" t="s">
        <v>43</v>
      </c>
      <c r="B59" s="65">
        <f t="shared" ref="B59:B65" si="8">D59/1.1</f>
        <v>90.909090909090907</v>
      </c>
      <c r="C59" s="65">
        <f t="shared" ref="C59:C65" si="9">B59*0.1</f>
        <v>9.0909090909090917</v>
      </c>
      <c r="D59" s="234">
        <v>100</v>
      </c>
    </row>
    <row r="60" spans="1:4">
      <c r="A60" s="59" t="s">
        <v>37</v>
      </c>
      <c r="B60" s="65">
        <f t="shared" si="8"/>
        <v>90.909090909090907</v>
      </c>
      <c r="C60" s="65">
        <f t="shared" si="9"/>
        <v>9.0909090909090917</v>
      </c>
      <c r="D60" s="234">
        <v>100</v>
      </c>
    </row>
    <row r="61" spans="1:4">
      <c r="A61" s="59" t="s">
        <v>38</v>
      </c>
      <c r="B61" s="65">
        <f t="shared" si="8"/>
        <v>163.63636363636363</v>
      </c>
      <c r="C61" s="65">
        <f t="shared" si="9"/>
        <v>16.363636363636363</v>
      </c>
      <c r="D61" s="234">
        <v>180</v>
      </c>
    </row>
    <row r="62" spans="1:4">
      <c r="A62" s="59" t="s">
        <v>39</v>
      </c>
      <c r="B62" s="65">
        <f t="shared" si="8"/>
        <v>1363.6363636363635</v>
      </c>
      <c r="C62" s="65">
        <f t="shared" si="9"/>
        <v>136.36363636363635</v>
      </c>
      <c r="D62" s="234">
        <v>1500</v>
      </c>
    </row>
    <row r="63" spans="1:4">
      <c r="A63" s="59" t="s">
        <v>40</v>
      </c>
      <c r="B63" s="65">
        <f t="shared" si="8"/>
        <v>754.5454545454545</v>
      </c>
      <c r="C63" s="65">
        <f t="shared" si="9"/>
        <v>75.454545454545453</v>
      </c>
      <c r="D63" s="234">
        <v>830</v>
      </c>
    </row>
    <row r="64" spans="1:4">
      <c r="A64" s="59" t="s">
        <v>41</v>
      </c>
      <c r="B64" s="65">
        <f t="shared" si="8"/>
        <v>754.5454545454545</v>
      </c>
      <c r="C64" s="65">
        <f t="shared" si="9"/>
        <v>75.454545454545453</v>
      </c>
      <c r="D64" s="234">
        <v>830</v>
      </c>
    </row>
    <row r="65" spans="1:4">
      <c r="A65" s="59" t="s">
        <v>42</v>
      </c>
      <c r="B65" s="65">
        <f t="shared" si="8"/>
        <v>1363.6363636363635</v>
      </c>
      <c r="C65" s="65">
        <f t="shared" si="9"/>
        <v>136.36363636363635</v>
      </c>
      <c r="D65" s="234">
        <v>1500</v>
      </c>
    </row>
  </sheetData>
  <mergeCells count="5">
    <mergeCell ref="A7:D7"/>
    <mergeCell ref="A19:D19"/>
    <mergeCell ref="A32:D32"/>
    <mergeCell ref="A43:D43"/>
    <mergeCell ref="A56:D56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6"/>
  <sheetViews>
    <sheetView workbookViewId="0">
      <selection activeCell="D17" sqref="D17"/>
    </sheetView>
  </sheetViews>
  <sheetFormatPr baseColWidth="10" defaultRowHeight="15"/>
  <cols>
    <col min="3" max="3" width="15.85546875" bestFit="1" customWidth="1"/>
    <col min="4" max="4" width="10.7109375" bestFit="1" customWidth="1"/>
    <col min="5" max="5" width="10" customWidth="1"/>
  </cols>
  <sheetData>
    <row r="5" spans="1:7">
      <c r="A5" s="230" t="s">
        <v>72</v>
      </c>
      <c r="B5" s="230"/>
      <c r="C5" s="230"/>
      <c r="D5" s="230"/>
      <c r="E5" s="230"/>
      <c r="F5" s="230"/>
      <c r="G5" s="230"/>
    </row>
    <row r="6" spans="1:7">
      <c r="A6" s="230" t="s">
        <v>73</v>
      </c>
      <c r="B6" s="230"/>
      <c r="C6" s="230"/>
      <c r="D6" s="230"/>
      <c r="E6" s="230"/>
      <c r="F6" s="230"/>
      <c r="G6" s="230"/>
    </row>
    <row r="9" spans="1:7">
      <c r="A9" s="230" t="s">
        <v>74</v>
      </c>
      <c r="B9" s="230"/>
      <c r="C9" s="230"/>
      <c r="D9" s="230"/>
      <c r="E9" s="230"/>
      <c r="F9" s="230"/>
      <c r="G9" s="230"/>
    </row>
    <row r="10" spans="1:7">
      <c r="C10" s="67" t="s">
        <v>22</v>
      </c>
      <c r="D10" s="67" t="s">
        <v>71</v>
      </c>
      <c r="E10" s="67" t="s">
        <v>20</v>
      </c>
    </row>
    <row r="11" spans="1:7">
      <c r="C11" s="66">
        <v>1000</v>
      </c>
      <c r="D11" s="57">
        <v>0</v>
      </c>
      <c r="E11" s="68">
        <f>C11*D11</f>
        <v>0</v>
      </c>
    </row>
    <row r="12" spans="1:7">
      <c r="C12" s="66">
        <v>500</v>
      </c>
      <c r="D12" s="57">
        <v>9</v>
      </c>
      <c r="E12" s="68">
        <f t="shared" ref="E12:E20" si="0">C12*D12</f>
        <v>4500</v>
      </c>
    </row>
    <row r="13" spans="1:7">
      <c r="C13" s="66">
        <v>200</v>
      </c>
      <c r="D13" s="57">
        <v>10</v>
      </c>
      <c r="E13" s="68">
        <f t="shared" si="0"/>
        <v>2000</v>
      </c>
    </row>
    <row r="14" spans="1:7">
      <c r="C14" s="66">
        <v>100</v>
      </c>
      <c r="D14" s="57">
        <v>8</v>
      </c>
      <c r="E14" s="68">
        <f t="shared" si="0"/>
        <v>800</v>
      </c>
    </row>
    <row r="15" spans="1:7">
      <c r="C15" s="66">
        <v>50</v>
      </c>
      <c r="D15" s="57">
        <v>5</v>
      </c>
      <c r="E15" s="68">
        <f t="shared" si="0"/>
        <v>250</v>
      </c>
    </row>
    <row r="16" spans="1:7">
      <c r="C16" s="66">
        <v>20</v>
      </c>
      <c r="D16" s="57">
        <v>1</v>
      </c>
      <c r="E16" s="68">
        <f t="shared" si="0"/>
        <v>20</v>
      </c>
    </row>
    <row r="17" spans="3:5">
      <c r="C17" s="66">
        <v>10</v>
      </c>
      <c r="D17" s="57">
        <v>0</v>
      </c>
      <c r="E17" s="68">
        <f t="shared" si="0"/>
        <v>0</v>
      </c>
    </row>
    <row r="18" spans="3:5">
      <c r="C18" s="66">
        <v>5</v>
      </c>
      <c r="D18" s="57">
        <v>0</v>
      </c>
      <c r="E18" s="68">
        <f t="shared" si="0"/>
        <v>0</v>
      </c>
    </row>
    <row r="19" spans="3:5">
      <c r="C19" s="66">
        <v>1</v>
      </c>
      <c r="D19" s="57">
        <v>0</v>
      </c>
      <c r="E19" s="68">
        <f t="shared" si="0"/>
        <v>0</v>
      </c>
    </row>
    <row r="20" spans="3:5">
      <c r="C20" s="66">
        <v>0.5</v>
      </c>
      <c r="D20" s="57">
        <v>0</v>
      </c>
      <c r="E20" s="68">
        <f t="shared" si="0"/>
        <v>0</v>
      </c>
    </row>
    <row r="21" spans="3:5">
      <c r="C21" s="233" t="s">
        <v>77</v>
      </c>
      <c r="D21" s="233"/>
      <c r="E21" s="69">
        <f>SUM(E11:E20)</f>
        <v>7570</v>
      </c>
    </row>
    <row r="22" spans="3:5">
      <c r="C22" s="231" t="s">
        <v>79</v>
      </c>
      <c r="D22" s="231"/>
      <c r="E22">
        <v>167</v>
      </c>
    </row>
    <row r="23" spans="3:5">
      <c r="C23" s="232" t="s">
        <v>78</v>
      </c>
      <c r="D23" s="232"/>
      <c r="E23" s="71">
        <f>E21+E22</f>
        <v>7737</v>
      </c>
    </row>
    <row r="24" spans="3:5">
      <c r="C24" s="70"/>
      <c r="D24" s="70"/>
      <c r="E24" s="71"/>
    </row>
    <row r="25" spans="3:5">
      <c r="C25" s="230" t="s">
        <v>75</v>
      </c>
      <c r="D25" s="230"/>
      <c r="E25" s="230"/>
    </row>
    <row r="26" spans="3:5">
      <c r="C26" s="230" t="s">
        <v>76</v>
      </c>
      <c r="D26" s="230"/>
      <c r="E26" s="230"/>
    </row>
  </sheetData>
  <mergeCells count="8">
    <mergeCell ref="C26:E26"/>
    <mergeCell ref="C22:D22"/>
    <mergeCell ref="C23:D23"/>
    <mergeCell ref="C21:D21"/>
    <mergeCell ref="A5:G5"/>
    <mergeCell ref="A6:G6"/>
    <mergeCell ref="A9:G9"/>
    <mergeCell ref="C25:E2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6"/>
  <sheetViews>
    <sheetView workbookViewId="0">
      <selection activeCell="H23" sqref="H23"/>
    </sheetView>
  </sheetViews>
  <sheetFormatPr baseColWidth="10" defaultRowHeight="15"/>
  <cols>
    <col min="3" max="3" width="15.85546875" bestFit="1" customWidth="1"/>
    <col min="4" max="4" width="10.7109375" bestFit="1" customWidth="1"/>
    <col min="5" max="5" width="10" customWidth="1"/>
  </cols>
  <sheetData>
    <row r="5" spans="1:7">
      <c r="A5" s="230" t="s">
        <v>72</v>
      </c>
      <c r="B5" s="230"/>
      <c r="C5" s="230"/>
      <c r="D5" s="230"/>
      <c r="E5" s="230"/>
      <c r="F5" s="230"/>
      <c r="G5" s="230"/>
    </row>
    <row r="6" spans="1:7">
      <c r="A6" s="230" t="s">
        <v>81</v>
      </c>
      <c r="B6" s="230"/>
      <c r="C6" s="230"/>
      <c r="D6" s="230"/>
      <c r="E6" s="230"/>
      <c r="F6" s="230"/>
      <c r="G6" s="230"/>
    </row>
    <row r="9" spans="1:7">
      <c r="A9" s="230" t="s">
        <v>74</v>
      </c>
      <c r="B9" s="230"/>
      <c r="C9" s="230"/>
      <c r="D9" s="230"/>
      <c r="E9" s="230"/>
      <c r="F9" s="230"/>
      <c r="G9" s="230"/>
    </row>
    <row r="10" spans="1:7">
      <c r="C10" s="73" t="s">
        <v>22</v>
      </c>
      <c r="D10" s="73" t="s">
        <v>71</v>
      </c>
      <c r="E10" s="73" t="s">
        <v>20</v>
      </c>
    </row>
    <row r="11" spans="1:7">
      <c r="C11" s="66">
        <v>1000</v>
      </c>
      <c r="D11" s="57">
        <v>1</v>
      </c>
      <c r="E11" s="68">
        <f>C11*D11</f>
        <v>1000</v>
      </c>
    </row>
    <row r="12" spans="1:7">
      <c r="C12" s="66">
        <v>500</v>
      </c>
      <c r="D12" s="57">
        <v>42</v>
      </c>
      <c r="E12" s="68">
        <f t="shared" ref="E12:E20" si="0">C12*D12</f>
        <v>21000</v>
      </c>
    </row>
    <row r="13" spans="1:7">
      <c r="C13" s="66">
        <v>200</v>
      </c>
      <c r="D13" s="57">
        <v>59</v>
      </c>
      <c r="E13" s="68">
        <f t="shared" si="0"/>
        <v>11800</v>
      </c>
    </row>
    <row r="14" spans="1:7">
      <c r="C14" s="66">
        <v>100</v>
      </c>
      <c r="D14" s="57">
        <v>25</v>
      </c>
      <c r="E14" s="68">
        <f t="shared" si="0"/>
        <v>2500</v>
      </c>
    </row>
    <row r="15" spans="1:7">
      <c r="C15" s="66">
        <v>50</v>
      </c>
      <c r="D15" s="57">
        <v>23</v>
      </c>
      <c r="E15" s="68">
        <f t="shared" si="0"/>
        <v>1150</v>
      </c>
    </row>
    <row r="16" spans="1:7">
      <c r="C16" s="66">
        <v>20</v>
      </c>
      <c r="D16" s="57">
        <v>0</v>
      </c>
      <c r="E16" s="68">
        <f t="shared" si="0"/>
        <v>0</v>
      </c>
    </row>
    <row r="17" spans="3:5">
      <c r="C17" s="66">
        <v>10</v>
      </c>
      <c r="D17" s="57">
        <v>4</v>
      </c>
      <c r="E17" s="68">
        <f t="shared" si="0"/>
        <v>40</v>
      </c>
    </row>
    <row r="18" spans="3:5">
      <c r="C18" s="66">
        <v>5</v>
      </c>
      <c r="D18" s="57">
        <v>2</v>
      </c>
      <c r="E18" s="68">
        <f t="shared" si="0"/>
        <v>10</v>
      </c>
    </row>
    <row r="19" spans="3:5">
      <c r="C19" s="66">
        <v>1</v>
      </c>
      <c r="D19" s="57">
        <v>0</v>
      </c>
      <c r="E19" s="68">
        <f t="shared" si="0"/>
        <v>0</v>
      </c>
    </row>
    <row r="20" spans="3:5">
      <c r="C20" s="66">
        <v>0.5</v>
      </c>
      <c r="D20" s="57">
        <v>2</v>
      </c>
      <c r="E20" s="68">
        <f t="shared" si="0"/>
        <v>1</v>
      </c>
    </row>
    <row r="21" spans="3:5">
      <c r="C21" s="233" t="s">
        <v>77</v>
      </c>
      <c r="D21" s="233"/>
      <c r="E21" s="69">
        <f>SUM(E11:E20)</f>
        <v>37501</v>
      </c>
    </row>
    <row r="22" spans="3:5">
      <c r="C22" s="231"/>
      <c r="D22" s="231"/>
    </row>
    <row r="23" spans="3:5">
      <c r="C23" s="232"/>
      <c r="D23" s="232"/>
      <c r="E23" s="71"/>
    </row>
    <row r="24" spans="3:5">
      <c r="C24" s="72"/>
      <c r="D24" s="72"/>
      <c r="E24" s="71"/>
    </row>
    <row r="25" spans="3:5">
      <c r="C25" s="230" t="s">
        <v>82</v>
      </c>
      <c r="D25" s="230"/>
      <c r="E25" s="230"/>
    </row>
    <row r="26" spans="3:5">
      <c r="C26" s="230" t="s">
        <v>83</v>
      </c>
      <c r="D26" s="230"/>
      <c r="E26" s="230"/>
    </row>
  </sheetData>
  <mergeCells count="8">
    <mergeCell ref="C25:E25"/>
    <mergeCell ref="C26:E26"/>
    <mergeCell ref="A5:G5"/>
    <mergeCell ref="A6:G6"/>
    <mergeCell ref="A9:G9"/>
    <mergeCell ref="C21:D21"/>
    <mergeCell ref="C22:D22"/>
    <mergeCell ref="C23:D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Recibo Oficial  (7)</vt:lpstr>
      <vt:lpstr>FOLIO</vt:lpstr>
      <vt:lpstr>PRECIOS</vt:lpstr>
      <vt:lpstr>Hoja1</vt:lpstr>
      <vt:lpstr>Hoja2</vt:lpstr>
      <vt:lpstr>'Recibo Oficial  (7)'!Área_de_impresión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 MUNICIPAL</dc:creator>
  <cp:lastModifiedBy>TRANSPARENCIA</cp:lastModifiedBy>
  <cp:lastPrinted>2018-04-02T14:20:39Z</cp:lastPrinted>
  <dcterms:created xsi:type="dcterms:W3CDTF">2015-05-13T15:38:06Z</dcterms:created>
  <dcterms:modified xsi:type="dcterms:W3CDTF">2018-04-02T14:39:43Z</dcterms:modified>
</cp:coreProperties>
</file>